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33\共有\SZ050700情報推進課\02統計担当\51_人口移動調査\ＨＰ\Ｒ０２年公開用\"/>
    </mc:Choice>
  </mc:AlternateContent>
  <bookViews>
    <workbookView xWindow="840" yWindow="405" windowWidth="19155" windowHeight="7545" tabRatio="598" firstSheet="4" activeTab="12"/>
  </bookViews>
  <sheets>
    <sheet name="R2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Print_Area" localSheetId="10">'10月1日'!$A$1:$G$32</definedName>
    <definedName name="_xlnm.Print_Area" localSheetId="1">'1月1日'!$A$1:$G$27</definedName>
  </definedNames>
  <calcPr calcId="162913"/>
</workbook>
</file>

<file path=xl/calcChain.xml><?xml version="1.0" encoding="utf-8"?>
<calcChain xmlns="http://schemas.openxmlformats.org/spreadsheetml/2006/main">
  <c r="E25" i="13" l="1"/>
  <c r="G25" i="13" s="1"/>
  <c r="N147" i="1" s="1"/>
  <c r="D25" i="13"/>
  <c r="C25" i="13"/>
  <c r="B25" i="13"/>
  <c r="G24" i="13"/>
  <c r="G23" i="13"/>
  <c r="N135" i="1" s="1"/>
  <c r="G22" i="13"/>
  <c r="N129" i="1" s="1"/>
  <c r="G21" i="13"/>
  <c r="N123" i="1" s="1"/>
  <c r="G20" i="13"/>
  <c r="G19" i="13"/>
  <c r="N111" i="1" s="1"/>
  <c r="G18" i="13"/>
  <c r="N105" i="1" s="1"/>
  <c r="G17" i="13"/>
  <c r="N99" i="1" s="1"/>
  <c r="G16" i="13"/>
  <c r="G15" i="13"/>
  <c r="N87" i="1" s="1"/>
  <c r="G14" i="13"/>
  <c r="N81" i="1" s="1"/>
  <c r="G13" i="13"/>
  <c r="N75" i="1" s="1"/>
  <c r="G12" i="13"/>
  <c r="G11" i="13"/>
  <c r="N63" i="1" s="1"/>
  <c r="G10" i="13"/>
  <c r="N57" i="1" s="1"/>
  <c r="G9" i="13"/>
  <c r="N51" i="1" s="1"/>
  <c r="G8" i="13"/>
  <c r="G7" i="13"/>
  <c r="N39" i="1" s="1"/>
  <c r="G6" i="13"/>
  <c r="N33" i="1" s="1"/>
  <c r="G5" i="13"/>
  <c r="N27" i="1" s="1"/>
  <c r="G4" i="13"/>
  <c r="G3" i="13"/>
  <c r="N15" i="1" s="1"/>
  <c r="G2" i="13"/>
  <c r="N9" i="1" s="1"/>
  <c r="E25" i="12"/>
  <c r="D25" i="12"/>
  <c r="C25" i="12"/>
  <c r="B25" i="12"/>
  <c r="G24" i="12"/>
  <c r="M141" i="1" s="1"/>
  <c r="G23" i="12"/>
  <c r="M135" i="1" s="1"/>
  <c r="G22" i="12"/>
  <c r="M129" i="1" s="1"/>
  <c r="G21" i="12"/>
  <c r="M123" i="1" s="1"/>
  <c r="G20" i="12"/>
  <c r="M117" i="1" s="1"/>
  <c r="G19" i="12"/>
  <c r="G18" i="12"/>
  <c r="M105" i="1" s="1"/>
  <c r="G17" i="12"/>
  <c r="M99" i="1" s="1"/>
  <c r="G16" i="12"/>
  <c r="M93" i="1" s="1"/>
  <c r="G15" i="12"/>
  <c r="G14" i="12"/>
  <c r="M81" i="1" s="1"/>
  <c r="G13" i="12"/>
  <c r="M75" i="1" s="1"/>
  <c r="G12" i="12"/>
  <c r="M69" i="1" s="1"/>
  <c r="G11" i="12"/>
  <c r="M63" i="1" s="1"/>
  <c r="G10" i="12"/>
  <c r="M57" i="1" s="1"/>
  <c r="G9" i="12"/>
  <c r="M51" i="1" s="1"/>
  <c r="G8" i="12"/>
  <c r="M45" i="1" s="1"/>
  <c r="G7" i="12"/>
  <c r="G6" i="12"/>
  <c r="M33" i="1" s="1"/>
  <c r="G5" i="12"/>
  <c r="M27" i="1" s="1"/>
  <c r="G4" i="12"/>
  <c r="M21" i="1" s="1"/>
  <c r="G3" i="12"/>
  <c r="G2" i="12"/>
  <c r="M9" i="1" s="1"/>
  <c r="E25" i="11"/>
  <c r="D25" i="11"/>
  <c r="C25" i="11"/>
  <c r="B25" i="11"/>
  <c r="G24" i="11"/>
  <c r="L141" i="1" s="1"/>
  <c r="G23" i="11"/>
  <c r="L135" i="1" s="1"/>
  <c r="G22" i="11"/>
  <c r="G21" i="11"/>
  <c r="L123" i="1" s="1"/>
  <c r="G20" i="11"/>
  <c r="L117" i="1" s="1"/>
  <c r="G19" i="11"/>
  <c r="L111" i="1" s="1"/>
  <c r="G18" i="11"/>
  <c r="G17" i="11"/>
  <c r="L99" i="1" s="1"/>
  <c r="G16" i="11"/>
  <c r="L93" i="1" s="1"/>
  <c r="G15" i="11"/>
  <c r="L87" i="1" s="1"/>
  <c r="G14" i="11"/>
  <c r="G13" i="11"/>
  <c r="L75" i="1" s="1"/>
  <c r="G12" i="11"/>
  <c r="L69" i="1" s="1"/>
  <c r="G11" i="11"/>
  <c r="L63" i="1" s="1"/>
  <c r="G10" i="11"/>
  <c r="G9" i="11"/>
  <c r="L51" i="1" s="1"/>
  <c r="G8" i="11"/>
  <c r="L45" i="1" s="1"/>
  <c r="G7" i="11"/>
  <c r="L39" i="1" s="1"/>
  <c r="G6" i="11"/>
  <c r="G5" i="11"/>
  <c r="L27" i="1" s="1"/>
  <c r="G4" i="11"/>
  <c r="L21" i="1" s="1"/>
  <c r="G3" i="11"/>
  <c r="L15" i="1" s="1"/>
  <c r="G2" i="11"/>
  <c r="E25" i="10"/>
  <c r="D25" i="10"/>
  <c r="C25" i="10"/>
  <c r="B25" i="10"/>
  <c r="G24" i="10"/>
  <c r="K141" i="1" s="1"/>
  <c r="G23" i="10"/>
  <c r="K135" i="1" s="1"/>
  <c r="G22" i="10"/>
  <c r="K129" i="1" s="1"/>
  <c r="G21" i="10"/>
  <c r="K123" i="1" s="1"/>
  <c r="G20" i="10"/>
  <c r="G19" i="10"/>
  <c r="G18" i="10"/>
  <c r="K105" i="1" s="1"/>
  <c r="G17" i="10"/>
  <c r="K99" i="1" s="1"/>
  <c r="G16" i="10"/>
  <c r="K93" i="1" s="1"/>
  <c r="G15" i="10"/>
  <c r="K87" i="1" s="1"/>
  <c r="G14" i="10"/>
  <c r="K81" i="1" s="1"/>
  <c r="G13" i="10"/>
  <c r="K75" i="1" s="1"/>
  <c r="G12" i="10"/>
  <c r="G11" i="10"/>
  <c r="K63" i="1" s="1"/>
  <c r="G10" i="10"/>
  <c r="K57" i="1" s="1"/>
  <c r="G9" i="10"/>
  <c r="K51" i="1" s="1"/>
  <c r="G8" i="10"/>
  <c r="K45" i="1" s="1"/>
  <c r="G7" i="10"/>
  <c r="K39" i="1" s="1"/>
  <c r="G6" i="10"/>
  <c r="K33" i="1" s="1"/>
  <c r="G5" i="10"/>
  <c r="K27" i="1" s="1"/>
  <c r="G4" i="10"/>
  <c r="K21" i="1" s="1"/>
  <c r="G3" i="10"/>
  <c r="G2" i="10"/>
  <c r="K9" i="1" s="1"/>
  <c r="E25" i="9"/>
  <c r="G25" i="9" s="1"/>
  <c r="J147" i="1" s="1"/>
  <c r="D25" i="9"/>
  <c r="C25" i="9"/>
  <c r="B25" i="9"/>
  <c r="G24" i="9"/>
  <c r="J141" i="1" s="1"/>
  <c r="G23" i="9"/>
  <c r="J135" i="1" s="1"/>
  <c r="G22" i="9"/>
  <c r="G21" i="9"/>
  <c r="J123" i="1" s="1"/>
  <c r="G20" i="9"/>
  <c r="J117" i="1" s="1"/>
  <c r="G19" i="9"/>
  <c r="J111" i="1" s="1"/>
  <c r="G18" i="9"/>
  <c r="G17" i="9"/>
  <c r="J99" i="1" s="1"/>
  <c r="G16" i="9"/>
  <c r="J93" i="1" s="1"/>
  <c r="G15" i="9"/>
  <c r="J87" i="1" s="1"/>
  <c r="G14" i="9"/>
  <c r="J81" i="1" s="1"/>
  <c r="G13" i="9"/>
  <c r="J75" i="1" s="1"/>
  <c r="G12" i="9"/>
  <c r="J69" i="1" s="1"/>
  <c r="G11" i="9"/>
  <c r="J63" i="1" s="1"/>
  <c r="G10" i="9"/>
  <c r="G9" i="9"/>
  <c r="J51" i="1" s="1"/>
  <c r="G8" i="9"/>
  <c r="J45" i="1" s="1"/>
  <c r="G7" i="9"/>
  <c r="J39" i="1" s="1"/>
  <c r="G6" i="9"/>
  <c r="J33" i="1" s="1"/>
  <c r="G5" i="9"/>
  <c r="J27" i="1" s="1"/>
  <c r="G4" i="9"/>
  <c r="G3" i="9"/>
  <c r="G2" i="9"/>
  <c r="J9" i="1" s="1"/>
  <c r="E25" i="8"/>
  <c r="D25" i="8"/>
  <c r="C25" i="8"/>
  <c r="B25" i="8"/>
  <c r="G24" i="8"/>
  <c r="I141" i="1" s="1"/>
  <c r="G23" i="8"/>
  <c r="G22" i="8"/>
  <c r="I129" i="1" s="1"/>
  <c r="G21" i="8"/>
  <c r="I123" i="1" s="1"/>
  <c r="G20" i="8"/>
  <c r="G19" i="8"/>
  <c r="G18" i="8"/>
  <c r="I105" i="1" s="1"/>
  <c r="G17" i="8"/>
  <c r="I99" i="1" s="1"/>
  <c r="G16" i="8"/>
  <c r="I93" i="1" s="1"/>
  <c r="G15" i="8"/>
  <c r="I87" i="1" s="1"/>
  <c r="G14" i="8"/>
  <c r="I81" i="1" s="1"/>
  <c r="G13" i="8"/>
  <c r="I75" i="1" s="1"/>
  <c r="G12" i="8"/>
  <c r="I69" i="1" s="1"/>
  <c r="G11" i="8"/>
  <c r="G10" i="8"/>
  <c r="I57" i="1" s="1"/>
  <c r="G9" i="8"/>
  <c r="I51" i="1" s="1"/>
  <c r="G8" i="8"/>
  <c r="I45" i="1" s="1"/>
  <c r="G7" i="8"/>
  <c r="I39" i="1" s="1"/>
  <c r="G6" i="8"/>
  <c r="I33" i="1" s="1"/>
  <c r="G5" i="8"/>
  <c r="I27" i="1" s="1"/>
  <c r="G4" i="8"/>
  <c r="I21" i="1" s="1"/>
  <c r="G3" i="8"/>
  <c r="I15" i="1" s="1"/>
  <c r="G2" i="8"/>
  <c r="I9" i="1" s="1"/>
  <c r="E25" i="7"/>
  <c r="D25" i="7"/>
  <c r="C25" i="7"/>
  <c r="B25" i="7"/>
  <c r="G24" i="7"/>
  <c r="H141" i="1" s="1"/>
  <c r="G23" i="7"/>
  <c r="H135" i="1" s="1"/>
  <c r="G22" i="7"/>
  <c r="H129" i="1" s="1"/>
  <c r="G21" i="7"/>
  <c r="H123" i="1" s="1"/>
  <c r="G20" i="7"/>
  <c r="H117" i="1" s="1"/>
  <c r="G19" i="7"/>
  <c r="H111" i="1" s="1"/>
  <c r="G18" i="7"/>
  <c r="H105" i="1" s="1"/>
  <c r="G17" i="7"/>
  <c r="H99" i="1" s="1"/>
  <c r="G16" i="7"/>
  <c r="H93" i="1" s="1"/>
  <c r="G15" i="7"/>
  <c r="H87" i="1" s="1"/>
  <c r="G14" i="7"/>
  <c r="H81" i="1" s="1"/>
  <c r="G13" i="7"/>
  <c r="H75" i="1" s="1"/>
  <c r="G12" i="7"/>
  <c r="G11" i="7"/>
  <c r="H63" i="1" s="1"/>
  <c r="G10" i="7"/>
  <c r="H57" i="1" s="1"/>
  <c r="G9" i="7"/>
  <c r="H51" i="1" s="1"/>
  <c r="G8" i="7"/>
  <c r="G7" i="7"/>
  <c r="H39" i="1" s="1"/>
  <c r="G6" i="7"/>
  <c r="H33" i="1" s="1"/>
  <c r="G5" i="7"/>
  <c r="H27" i="1" s="1"/>
  <c r="G4" i="7"/>
  <c r="H21" i="1" s="1"/>
  <c r="G3" i="7"/>
  <c r="H15" i="1" s="1"/>
  <c r="G2" i="7"/>
  <c r="E25" i="6"/>
  <c r="D25" i="6"/>
  <c r="C25" i="6"/>
  <c r="B25" i="6"/>
  <c r="G24" i="6"/>
  <c r="G141" i="1" s="1"/>
  <c r="G23" i="6"/>
  <c r="G135" i="1" s="1"/>
  <c r="G22" i="6"/>
  <c r="G129" i="1" s="1"/>
  <c r="G21" i="6"/>
  <c r="G123" i="1" s="1"/>
  <c r="G20" i="6"/>
  <c r="G117" i="1" s="1"/>
  <c r="G19" i="6"/>
  <c r="G111" i="1" s="1"/>
  <c r="G18" i="6"/>
  <c r="G17" i="6"/>
  <c r="G99" i="1" s="1"/>
  <c r="G16" i="6"/>
  <c r="G93" i="1" s="1"/>
  <c r="G15" i="6"/>
  <c r="G87" i="1" s="1"/>
  <c r="G14" i="6"/>
  <c r="G13" i="6"/>
  <c r="G75" i="1" s="1"/>
  <c r="G12" i="6"/>
  <c r="G69" i="1" s="1"/>
  <c r="G11" i="6"/>
  <c r="G63" i="1" s="1"/>
  <c r="G10" i="6"/>
  <c r="G57" i="1" s="1"/>
  <c r="G9" i="6"/>
  <c r="G51" i="1" s="1"/>
  <c r="G8" i="6"/>
  <c r="G45" i="1" s="1"/>
  <c r="G7" i="6"/>
  <c r="G6" i="6"/>
  <c r="G33" i="1" s="1"/>
  <c r="G5" i="6"/>
  <c r="G27" i="1" s="1"/>
  <c r="G4" i="6"/>
  <c r="G21" i="1" s="1"/>
  <c r="G3" i="6"/>
  <c r="G15" i="1" s="1"/>
  <c r="G2" i="6"/>
  <c r="E25" i="5"/>
  <c r="D25" i="5"/>
  <c r="C25" i="5"/>
  <c r="B25" i="5"/>
  <c r="G24" i="5"/>
  <c r="G23" i="5"/>
  <c r="F135" i="1" s="1"/>
  <c r="G22" i="5"/>
  <c r="G21" i="5"/>
  <c r="F123" i="1" s="1"/>
  <c r="G20" i="5"/>
  <c r="G19" i="5"/>
  <c r="F111" i="1" s="1"/>
  <c r="G18" i="5"/>
  <c r="G17" i="5"/>
  <c r="F99" i="1" s="1"/>
  <c r="G16" i="5"/>
  <c r="G15" i="5"/>
  <c r="F87" i="1" s="1"/>
  <c r="G14" i="5"/>
  <c r="G13" i="5"/>
  <c r="F75" i="1" s="1"/>
  <c r="G12" i="5"/>
  <c r="G11" i="5"/>
  <c r="G10" i="5"/>
  <c r="G9" i="5"/>
  <c r="F51" i="1" s="1"/>
  <c r="G8" i="5"/>
  <c r="G7" i="5"/>
  <c r="F39" i="1" s="1"/>
  <c r="G6" i="5"/>
  <c r="F33" i="1" s="1"/>
  <c r="G5" i="5"/>
  <c r="F27" i="1" s="1"/>
  <c r="G4" i="5"/>
  <c r="G3" i="5"/>
  <c r="F15" i="1" s="1"/>
  <c r="G2" i="5"/>
  <c r="D25" i="4"/>
  <c r="C25" i="4"/>
  <c r="B25" i="4"/>
  <c r="G24" i="4"/>
  <c r="G23" i="4"/>
  <c r="E135" i="1" s="1"/>
  <c r="G22" i="4"/>
  <c r="G21" i="4"/>
  <c r="E123" i="1" s="1"/>
  <c r="G20" i="4"/>
  <c r="G19" i="4"/>
  <c r="E111" i="1" s="1"/>
  <c r="G18" i="4"/>
  <c r="G17" i="4"/>
  <c r="E99" i="1" s="1"/>
  <c r="G16" i="4"/>
  <c r="G15" i="4"/>
  <c r="E87" i="1" s="1"/>
  <c r="G14" i="4"/>
  <c r="E81" i="1" s="1"/>
  <c r="G13" i="4"/>
  <c r="E75" i="1" s="1"/>
  <c r="G12" i="4"/>
  <c r="G11" i="4"/>
  <c r="E63" i="1" s="1"/>
  <c r="G10" i="4"/>
  <c r="E57" i="1" s="1"/>
  <c r="G9" i="4"/>
  <c r="E51" i="1" s="1"/>
  <c r="G8" i="4"/>
  <c r="G7" i="4"/>
  <c r="E39" i="1" s="1"/>
  <c r="G6" i="4"/>
  <c r="E33" i="1" s="1"/>
  <c r="G5" i="4"/>
  <c r="E27" i="1" s="1"/>
  <c r="G4" i="4"/>
  <c r="G3" i="4"/>
  <c r="G2" i="4"/>
  <c r="E9" i="1" s="1"/>
  <c r="E25" i="3"/>
  <c r="D25" i="3"/>
  <c r="C25" i="3"/>
  <c r="B25" i="3"/>
  <c r="G24" i="3"/>
  <c r="D141" i="1" s="1"/>
  <c r="G23" i="3"/>
  <c r="D135" i="1" s="1"/>
  <c r="G22" i="3"/>
  <c r="D129" i="1" s="1"/>
  <c r="G21" i="3"/>
  <c r="D123" i="1" s="1"/>
  <c r="G20" i="3"/>
  <c r="D117" i="1" s="1"/>
  <c r="G19" i="3"/>
  <c r="D111" i="1" s="1"/>
  <c r="G18" i="3"/>
  <c r="D105" i="1" s="1"/>
  <c r="G17" i="3"/>
  <c r="D99" i="1" s="1"/>
  <c r="G16" i="3"/>
  <c r="D93" i="1" s="1"/>
  <c r="G15" i="3"/>
  <c r="D87" i="1" s="1"/>
  <c r="G14" i="3"/>
  <c r="D81" i="1" s="1"/>
  <c r="G13" i="3"/>
  <c r="D75" i="1" s="1"/>
  <c r="G12" i="3"/>
  <c r="G11" i="3"/>
  <c r="D63" i="1" s="1"/>
  <c r="G10" i="3"/>
  <c r="D57" i="1" s="1"/>
  <c r="G9" i="3"/>
  <c r="D51" i="1" s="1"/>
  <c r="G8" i="3"/>
  <c r="D45" i="1" s="1"/>
  <c r="G7" i="3"/>
  <c r="D39" i="1" s="1"/>
  <c r="G6" i="3"/>
  <c r="D33" i="1" s="1"/>
  <c r="G5" i="3"/>
  <c r="D27" i="1" s="1"/>
  <c r="G4" i="3"/>
  <c r="D21" i="1" s="1"/>
  <c r="G3" i="3"/>
  <c r="G2" i="3"/>
  <c r="D9" i="1" s="1"/>
  <c r="E25" i="2"/>
  <c r="D25" i="2"/>
  <c r="C25" i="2"/>
  <c r="B25" i="2"/>
  <c r="G24" i="2"/>
  <c r="G23" i="2"/>
  <c r="G22" i="2"/>
  <c r="C129" i="1" s="1"/>
  <c r="G21" i="2"/>
  <c r="C123" i="1" s="1"/>
  <c r="G20" i="2"/>
  <c r="G19" i="2"/>
  <c r="C111" i="1" s="1"/>
  <c r="G18" i="2"/>
  <c r="C105" i="1" s="1"/>
  <c r="G17" i="2"/>
  <c r="C99" i="1" s="1"/>
  <c r="G16" i="2"/>
  <c r="C93" i="1" s="1"/>
  <c r="G15" i="2"/>
  <c r="C87" i="1" s="1"/>
  <c r="G14" i="2"/>
  <c r="C81" i="1" s="1"/>
  <c r="G13" i="2"/>
  <c r="C75" i="1" s="1"/>
  <c r="G12" i="2"/>
  <c r="C69" i="1" s="1"/>
  <c r="G11" i="2"/>
  <c r="C63" i="1" s="1"/>
  <c r="G10" i="2"/>
  <c r="C57" i="1" s="1"/>
  <c r="G9" i="2"/>
  <c r="C51" i="1" s="1"/>
  <c r="G8" i="2"/>
  <c r="G7" i="2"/>
  <c r="G6" i="2"/>
  <c r="C33" i="1" s="1"/>
  <c r="G5" i="2"/>
  <c r="C27" i="1" s="1"/>
  <c r="G4" i="2"/>
  <c r="G3" i="2"/>
  <c r="C15" i="1" s="1"/>
  <c r="G2" i="2"/>
  <c r="C9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N141" i="1"/>
  <c r="F141" i="1"/>
  <c r="E141" i="1"/>
  <c r="C141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I135" i="1"/>
  <c r="C135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L129" i="1"/>
  <c r="J129" i="1"/>
  <c r="F129" i="1"/>
  <c r="E129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N117" i="1"/>
  <c r="K117" i="1"/>
  <c r="I117" i="1"/>
  <c r="F117" i="1"/>
  <c r="E117" i="1"/>
  <c r="C117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M111" i="1"/>
  <c r="K111" i="1"/>
  <c r="I111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L105" i="1"/>
  <c r="J105" i="1"/>
  <c r="G105" i="1"/>
  <c r="F105" i="1"/>
  <c r="E105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8" i="1"/>
  <c r="M98" i="1"/>
  <c r="L98" i="1"/>
  <c r="K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C97" i="1"/>
  <c r="N96" i="1"/>
  <c r="M96" i="1"/>
  <c r="L96" i="1"/>
  <c r="K96" i="1"/>
  <c r="J96" i="1"/>
  <c r="I96" i="1"/>
  <c r="H96" i="1"/>
  <c r="G96" i="1"/>
  <c r="F96" i="1"/>
  <c r="E96" i="1"/>
  <c r="D96" i="1"/>
  <c r="C96" i="1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F93" i="1"/>
  <c r="E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M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L81" i="1"/>
  <c r="G81" i="1"/>
  <c r="F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K69" i="1"/>
  <c r="H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I63" i="1"/>
  <c r="F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L57" i="1"/>
  <c r="J57" i="1"/>
  <c r="F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H45" i="1"/>
  <c r="F45" i="1"/>
  <c r="E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M39" i="1"/>
  <c r="G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L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J21" i="1"/>
  <c r="F21" i="1"/>
  <c r="E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M15" i="1"/>
  <c r="K15" i="1"/>
  <c r="J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L9" i="1"/>
  <c r="H9" i="1"/>
  <c r="G9" i="1"/>
  <c r="F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G25" i="10" l="1"/>
  <c r="K147" i="1" s="1"/>
  <c r="G25" i="8"/>
  <c r="I147" i="1" s="1"/>
  <c r="G25" i="7"/>
  <c r="H147" i="1" s="1"/>
  <c r="G25" i="5"/>
  <c r="F147" i="1" s="1"/>
  <c r="G25" i="3"/>
  <c r="D147" i="1" s="1"/>
  <c r="G25" i="2"/>
  <c r="C147" i="1" s="1"/>
  <c r="G25" i="6"/>
  <c r="G147" i="1" s="1"/>
  <c r="E25" i="4"/>
  <c r="J142" i="1"/>
  <c r="J145" i="1"/>
  <c r="J144" i="1"/>
  <c r="J143" i="1"/>
  <c r="H142" i="1"/>
  <c r="H143" i="1"/>
  <c r="H144" i="1"/>
  <c r="H145" i="1"/>
  <c r="N142" i="1"/>
  <c r="N143" i="1"/>
  <c r="N144" i="1"/>
  <c r="N145" i="1"/>
  <c r="G25" i="12"/>
  <c r="M147" i="1" s="1"/>
  <c r="M142" i="1"/>
  <c r="M143" i="1"/>
  <c r="M144" i="1"/>
  <c r="M145" i="1"/>
  <c r="G25" i="11"/>
  <c r="L147" i="1" s="1"/>
  <c r="L142" i="1"/>
  <c r="L143" i="1"/>
  <c r="L144" i="1"/>
  <c r="L145" i="1"/>
  <c r="K142" i="1"/>
  <c r="K143" i="1"/>
  <c r="K144" i="1"/>
  <c r="K145" i="1"/>
  <c r="I142" i="1"/>
  <c r="I143" i="1"/>
  <c r="I144" i="1"/>
  <c r="I145" i="1"/>
  <c r="G142" i="1"/>
  <c r="G143" i="1"/>
  <c r="G144" i="1"/>
  <c r="G145" i="1"/>
  <c r="F142" i="1"/>
  <c r="F144" i="1"/>
  <c r="F143" i="1"/>
  <c r="F145" i="1"/>
  <c r="E142" i="1"/>
  <c r="E143" i="1"/>
  <c r="E144" i="1"/>
  <c r="E145" i="1"/>
  <c r="D142" i="1"/>
  <c r="D143" i="1"/>
  <c r="D145" i="1"/>
  <c r="D144" i="1"/>
  <c r="C143" i="1"/>
  <c r="C145" i="1"/>
  <c r="C142" i="1"/>
  <c r="C144" i="1"/>
  <c r="G25" i="4" l="1"/>
  <c r="E147" i="1" s="1"/>
</calcChain>
</file>

<file path=xl/sharedStrings.xml><?xml version="1.0" encoding="utf-8"?>
<sst xmlns="http://schemas.openxmlformats.org/spreadsheetml/2006/main" count="551" uniqueCount="110">
  <si>
    <t>単位：世帯、人、平方キロ</t>
    <rPh sb="0" eb="2">
      <t>タンイ</t>
    </rPh>
    <rPh sb="3" eb="5">
      <t>セタイ</t>
    </rPh>
    <rPh sb="6" eb="7">
      <t>ヒト</t>
    </rPh>
    <rPh sb="8" eb="10">
      <t>ヘイホウ</t>
    </rPh>
    <phoneticPr fontId="2"/>
  </si>
  <si>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</si>
  <si>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</si>
  <si>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</si>
  <si>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</si>
  <si>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</si>
  <si>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</si>
  <si>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</si>
  <si>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</si>
  <si>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</si>
  <si>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</si>
  <si>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</si>
  <si>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</si>
  <si>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</si>
  <si>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</si>
  <si>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</si>
  <si>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</si>
  <si>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</si>
  <si>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</si>
  <si>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面積</t>
    <rPh sb="0" eb="2">
      <t>メンセキ</t>
    </rPh>
    <phoneticPr fontId="2"/>
  </si>
  <si>
    <t>人口密度</t>
    <rPh sb="0" eb="4">
      <t>ジンコウミツド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</si>
  <si>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</si>
  <si>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</si>
  <si>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</si>
  <si>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</si>
  <si>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</si>
  <si>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</si>
  <si>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</si>
  <si>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</si>
  <si>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</si>
  <si>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</si>
  <si>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</si>
  <si>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</si>
  <si>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</si>
  <si>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</si>
  <si>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</si>
  <si>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</si>
  <si>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</si>
  <si>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</si>
  <si>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</si>
  <si>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</si>
  <si>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</si>
  <si>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</si>
  <si>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</si>
  <si>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＊人口密度とは１平方ｷﾛ当たりの人口です。</t>
    <rPh sb="1" eb="3">
      <t>ジン</t>
    </rPh>
    <rPh sb="3" eb="5">
      <t>ミツド</t>
    </rPh>
    <rPh sb="8" eb="10">
      <t>ヘイホウ</t>
    </rPh>
    <rPh sb="12" eb="13">
      <t>ア</t>
    </rPh>
    <rPh sb="16" eb="18">
      <t>ジンコ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</si>
  <si>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</si>
  <si>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</si>
  <si>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</si>
  <si>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</si>
  <si>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</si>
  <si>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</si>
  <si>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</si>
  <si>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</si>
  <si>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</si>
  <si>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</si>
  <si>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</si>
  <si>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</si>
  <si>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</si>
  <si>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</si>
  <si>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</si>
  <si>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</si>
  <si>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</si>
  <si>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</si>
  <si>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</si>
  <si>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</si>
  <si>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</si>
  <si>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</si>
  <si>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</si>
  <si>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</si>
  <si>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</si>
  <si>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世帯数</t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</si>
  <si>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</si>
  <si>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</si>
  <si>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</si>
  <si>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</si>
  <si>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</si>
  <si>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</si>
  <si>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</si>
  <si>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</si>
  <si>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</si>
  <si>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</si>
  <si>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</si>
  <si>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</si>
  <si>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</si>
  <si>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</si>
  <si>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</si>
  <si>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</si>
  <si>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</si>
  <si>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</si>
  <si>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</si>
  <si>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</si>
  <si>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</si>
  <si>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</si>
  <si>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</si>
  <si>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</si>
  <si>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</si>
  <si>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</si>
  <si>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</si>
  <si>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</si>
  <si>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</si>
  <si>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</si>
  <si>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</si>
  <si>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徳島市地区別住民基本台帳人口・世帯数［令和２年］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</si>
  <si>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R2.9.1</t>
    <phoneticPr fontId="2"/>
  </si>
  <si>
    <t>R2.6.1</t>
    <phoneticPr fontId="2"/>
  </si>
  <si>
    <t>R2.7.1</t>
    <phoneticPr fontId="2"/>
  </si>
  <si>
    <t>R2.8.1</t>
    <phoneticPr fontId="2"/>
  </si>
  <si>
    <t>R2.10.1</t>
    <phoneticPr fontId="2"/>
  </si>
  <si>
    <t>R2.11.1</t>
    <phoneticPr fontId="2"/>
  </si>
  <si>
    <t>R2.12.1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</si>
</sst>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38" fontId="5" fillId="0" borderId="3" xfId="1" applyFont="1" applyBorder="1"/>
    <xf numFmtId="38" fontId="5" fillId="0" borderId="4" xfId="1" applyFont="1" applyBorder="1"/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38" fontId="0" fillId="0" borderId="7" xfId="1" applyFont="1" applyBorder="1"/>
    <xf numFmtId="38" fontId="6" fillId="0" borderId="6" xfId="1" applyFont="1" applyBorder="1"/>
    <xf numFmtId="38" fontId="6" fillId="0" borderId="7" xfId="1" applyFont="1" applyBorder="1"/>
    <xf numFmtId="0" fontId="0" fillId="0" borderId="6" xfId="0" applyBorder="1"/>
    <xf numFmtId="0" fontId="0" fillId="0" borderId="7" xfId="0" applyBorder="1"/>
    <xf numFmtId="0" fontId="4" fillId="0" borderId="8" xfId="2" applyFont="1" applyFill="1" applyBorder="1" applyAlignment="1">
      <alignment horizontal="center" wrapText="1"/>
    </xf>
    <xf numFmtId="0" fontId="0" fillId="0" borderId="9" xfId="0" applyBorder="1" applyAlignment="1">
      <alignment horizontal="right"/>
    </xf>
    <xf numFmtId="176" fontId="0" fillId="0" borderId="9" xfId="0" applyNumberFormat="1" applyBorder="1"/>
    <xf numFmtId="176" fontId="0" fillId="0" borderId="10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38" fontId="5" fillId="0" borderId="12" xfId="1" applyFont="1" applyBorder="1"/>
    <xf numFmtId="38" fontId="5" fillId="0" borderId="13" xfId="1" applyFont="1" applyBorder="1"/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38" fontId="0" fillId="0" borderId="6" xfId="1" applyNumberFormat="1" applyFont="1" applyBorder="1"/>
    <xf numFmtId="38" fontId="0" fillId="0" borderId="7" xfId="1" applyNumberFormat="1" applyFont="1" applyBorder="1"/>
    <xf numFmtId="38" fontId="6" fillId="0" borderId="6" xfId="1" applyNumberFormat="1" applyFont="1" applyBorder="1"/>
    <xf numFmtId="38" fontId="6" fillId="0" borderId="7" xfId="1" applyNumberFormat="1" applyFont="1" applyBorder="1"/>
    <xf numFmtId="40" fontId="0" fillId="0" borderId="6" xfId="0" applyNumberFormat="1" applyBorder="1"/>
    <xf numFmtId="0" fontId="0" fillId="0" borderId="0" xfId="0" applyFill="1" applyBorder="1" applyAlignment="1">
      <alignment horizontal="left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4" fontId="0" fillId="0" borderId="6" xfId="0" applyNumberFormat="1" applyBorder="1"/>
    <xf numFmtId="176" fontId="0" fillId="0" borderId="6" xfId="0" applyNumberFormat="1" applyBorder="1"/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4" fontId="0" fillId="0" borderId="6" xfId="1" applyNumberFormat="1" applyFont="1" applyBorder="1"/>
    <xf numFmtId="38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center"/>
    </xf>
    <xf numFmtId="57" fontId="0" fillId="0" borderId="0" xfId="0" applyNumberFormat="1"/>
    <xf numFmtId="3" fontId="0" fillId="0" borderId="0" xfId="0" applyNumberFormat="1"/>
    <xf numFmtId="57" fontId="4" fillId="0" borderId="14" xfId="2" applyNumberFormat="1" applyFont="1" applyFill="1" applyBorder="1" applyAlignment="1">
      <alignment horizontal="center" wrapText="1"/>
    </xf>
    <xf numFmtId="176" fontId="0" fillId="0" borderId="6" xfId="1" applyNumberFormat="1" applyFont="1" applyBorder="1"/>
    <xf numFmtId="177" fontId="0" fillId="0" borderId="0" xfId="0" applyNumberFormat="1"/>
    <xf numFmtId="178" fontId="0" fillId="0" borderId="0" xfId="0" applyNumberFormat="1"/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zoomScaleNormal="100" workbookViewId="0"/>
  </sheetViews>
  <sheetFormatPr defaultRowHeight="13.9" customHeight="1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>
      <c r="A1" t="s">
        <v>102</v>
      </c>
    </row>
    <row r="2" spans="1:14" ht="13.9" customHeight="1">
      <c r="L2" t="s">
        <v>0</v>
      </c>
    </row>
    <row r="3" spans="1:14" ht="13.9" customHeight="1" thickBot="1">
      <c r="A3" s="1" t="s">
        <v>1</v>
      </c>
      <c r="B3" s="1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3.9" customHeight="1">
      <c r="A4" s="2" t="s">
        <v>14</v>
      </c>
      <c r="B4" s="3" t="s">
        <v>15</v>
      </c>
      <c r="C4" s="4">
        <f>'1月1日'!$B$2</f>
        <v>2952</v>
      </c>
      <c r="D4" s="4">
        <f>'2月1日'!B2</f>
        <v>2951</v>
      </c>
      <c r="E4" s="4">
        <f>'3月1日'!$B2</f>
        <v>2953</v>
      </c>
      <c r="F4" s="4">
        <f>'4月1日'!$B$2</f>
        <v>2949</v>
      </c>
      <c r="G4" s="4">
        <f>'5月1日'!$B$2</f>
        <v>2948</v>
      </c>
      <c r="H4" s="4">
        <f>'6月1日'!$B$2</f>
        <v>2955</v>
      </c>
      <c r="I4" s="4">
        <f>'7月1日'!$B$2</f>
        <v>2958</v>
      </c>
      <c r="J4" s="4">
        <f>'8月1日'!$B$2</f>
        <v>2962</v>
      </c>
      <c r="K4" s="4">
        <f>'9月1日'!$B$2</f>
        <v>2954</v>
      </c>
      <c r="L4" s="4">
        <f>'10月1日'!$B$2</f>
        <v>2940</v>
      </c>
      <c r="M4" s="4">
        <f>'11月1日'!$B$2</f>
        <v>2936</v>
      </c>
      <c r="N4" s="5">
        <f>'12月1日'!$B$2</f>
        <v>2943</v>
      </c>
    </row>
    <row r="5" spans="1:14" ht="13.9" customHeight="1">
      <c r="A5" s="6"/>
      <c r="B5" s="7" t="s">
        <v>16</v>
      </c>
      <c r="C5" s="8">
        <f>'1月1日'!$C$2</f>
        <v>2578</v>
      </c>
      <c r="D5" s="8">
        <f>'2月1日'!C2</f>
        <v>2579</v>
      </c>
      <c r="E5" s="8">
        <f>'3月1日'!$C$2</f>
        <v>2584</v>
      </c>
      <c r="F5" s="8">
        <f>'4月1日'!$C$2</f>
        <v>2582</v>
      </c>
      <c r="G5" s="8">
        <f>'5月1日'!$C$2</f>
        <v>2578</v>
      </c>
      <c r="H5" s="8">
        <f>'6月1日'!$C$2</f>
        <v>2583</v>
      </c>
      <c r="I5" s="8">
        <f>'7月1日'!$C$2</f>
        <v>2588</v>
      </c>
      <c r="J5" s="8">
        <f>'8月1日'!$C$2</f>
        <v>2595</v>
      </c>
      <c r="K5" s="8">
        <f>'9月1日'!$C$2</f>
        <v>2595</v>
      </c>
      <c r="L5" s="8">
        <f>'10月1日'!$C$2</f>
        <v>2584</v>
      </c>
      <c r="M5" s="8">
        <f>'11月1日'!$C$2</f>
        <v>2580</v>
      </c>
      <c r="N5" s="9">
        <f>'12月1日'!$C$2</f>
        <v>2580</v>
      </c>
    </row>
    <row r="6" spans="1:14" ht="13.9" customHeight="1">
      <c r="A6" s="6"/>
      <c r="B6" s="7" t="s">
        <v>17</v>
      </c>
      <c r="C6" s="8">
        <f>'1月1日'!$D$2</f>
        <v>3056</v>
      </c>
      <c r="D6" s="8">
        <f>'2月1日'!$D2</f>
        <v>3054</v>
      </c>
      <c r="E6" s="8">
        <f>'3月1日'!$D$2</f>
        <v>3053</v>
      </c>
      <c r="F6" s="8">
        <f>'4月1日'!$D$2</f>
        <v>3045</v>
      </c>
      <c r="G6" s="8">
        <f>'5月1日'!$D$2</f>
        <v>3026</v>
      </c>
      <c r="H6" s="8">
        <f>'6月1日'!$D$2</f>
        <v>3024</v>
      </c>
      <c r="I6" s="8">
        <f>'7月1日'!$D$2</f>
        <v>3026</v>
      </c>
      <c r="J6" s="8">
        <f>'8月1日'!$D$2</f>
        <v>3032</v>
      </c>
      <c r="K6" s="8">
        <f>'9月1日'!$D$2</f>
        <v>3022</v>
      </c>
      <c r="L6" s="8">
        <f>'10月1日'!$D$2</f>
        <v>3013</v>
      </c>
      <c r="M6" s="8">
        <f>'11月1日'!$D$2</f>
        <v>2995</v>
      </c>
      <c r="N6" s="9">
        <f>'12月1日'!$D$2</f>
        <v>3004</v>
      </c>
    </row>
    <row r="7" spans="1:14" ht="13.9" customHeight="1">
      <c r="A7" s="6"/>
      <c r="B7" s="7" t="s">
        <v>18</v>
      </c>
      <c r="C7" s="10">
        <f>'1月1日'!$E$2</f>
        <v>5634</v>
      </c>
      <c r="D7" s="10">
        <f>'2月1日'!$E$2</f>
        <v>5633</v>
      </c>
      <c r="E7" s="10">
        <f>'3月1日'!$E$2</f>
        <v>5637</v>
      </c>
      <c r="F7" s="10">
        <f>'4月1日'!$E$2</f>
        <v>5627</v>
      </c>
      <c r="G7" s="10">
        <f>'5月1日'!$E$2</f>
        <v>5604</v>
      </c>
      <c r="H7" s="10">
        <f>'6月1日'!$E$2</f>
        <v>5607</v>
      </c>
      <c r="I7" s="10">
        <f>'7月1日'!$E$2</f>
        <v>5614</v>
      </c>
      <c r="J7" s="10">
        <f>'8月1日'!$E$2</f>
        <v>5627</v>
      </c>
      <c r="K7" s="10">
        <f>'9月1日'!$E$2</f>
        <v>5617</v>
      </c>
      <c r="L7" s="10">
        <f>'10月1日'!$E$2</f>
        <v>5597</v>
      </c>
      <c r="M7" s="10">
        <f>'11月1日'!$E$2</f>
        <v>5575</v>
      </c>
      <c r="N7" s="11">
        <f>'12月1日'!$E$2</f>
        <v>5584</v>
      </c>
    </row>
    <row r="8" spans="1:14" ht="13.9" customHeight="1">
      <c r="A8" s="6"/>
      <c r="B8" s="7" t="s">
        <v>19</v>
      </c>
      <c r="C8" s="12">
        <f>'1月1日'!$F$2</f>
        <v>1.62</v>
      </c>
      <c r="D8" s="12">
        <f>'2月1日'!$F$2</f>
        <v>1.62</v>
      </c>
      <c r="E8" s="12">
        <f>'3月1日'!$F$2</f>
        <v>1.62</v>
      </c>
      <c r="F8" s="12">
        <f>'4月1日'!$F$2</f>
        <v>1.62</v>
      </c>
      <c r="G8" s="12">
        <f>'5月1日'!$F$2</f>
        <v>1.62</v>
      </c>
      <c r="H8" s="12">
        <f>'6月1日'!$F$2</f>
        <v>1.62</v>
      </c>
      <c r="I8" s="12">
        <f>'7月1日'!$F$2</f>
        <v>1.62</v>
      </c>
      <c r="J8" s="12">
        <f>'8月1日'!$F$2</f>
        <v>1.62</v>
      </c>
      <c r="K8" s="12">
        <f>'9月1日'!$F$2</f>
        <v>1.62</v>
      </c>
      <c r="L8" s="12">
        <f>'10月1日'!$F$2</f>
        <v>1.62</v>
      </c>
      <c r="M8" s="12">
        <f>'11月1日'!$F$2</f>
        <v>1.62</v>
      </c>
      <c r="N8" s="13">
        <f>'12月1日'!$F$2</f>
        <v>1.62</v>
      </c>
    </row>
    <row r="9" spans="1:14" ht="13.9" customHeight="1" thickBot="1">
      <c r="A9" s="14"/>
      <c r="B9" s="15" t="s">
        <v>20</v>
      </c>
      <c r="C9" s="16">
        <f>'1月1日'!$G$2</f>
        <v>3477.7777777777774</v>
      </c>
      <c r="D9" s="16">
        <f>'2月1日'!$G$2</f>
        <v>3477.1604938271603</v>
      </c>
      <c r="E9" s="16">
        <f>'3月1日'!$G$2</f>
        <v>3479.6296296296296</v>
      </c>
      <c r="F9" s="16">
        <f>'4月1日'!$G$2</f>
        <v>3473.4567901234564</v>
      </c>
      <c r="G9" s="16">
        <f>'5月1日'!$G$2</f>
        <v>3459.2592592592591</v>
      </c>
      <c r="H9" s="16">
        <f>'6月1日'!$G$2</f>
        <v>3461.1111111111109</v>
      </c>
      <c r="I9" s="16">
        <f>'7月1日'!$G$2</f>
        <v>3465.4320987654319</v>
      </c>
      <c r="J9" s="16">
        <f>'8月1日'!$G$2</f>
        <v>3473.4567901234564</v>
      </c>
      <c r="K9" s="16">
        <f>'9月1日'!$G$2</f>
        <v>3467.2839506172836</v>
      </c>
      <c r="L9" s="16">
        <f>'10月1日'!$G$2</f>
        <v>3454.9382716049381</v>
      </c>
      <c r="M9" s="16">
        <f>'11月1日'!$G$2</f>
        <v>3441.358024691358</v>
      </c>
      <c r="N9" s="17">
        <f>'12月1日'!$G$2</f>
        <v>3446.9135802469132</v>
      </c>
    </row>
    <row r="10" spans="1:14" ht="13.9" customHeight="1">
      <c r="A10" s="2" t="s">
        <v>21</v>
      </c>
      <c r="B10" s="3" t="s">
        <v>15</v>
      </c>
      <c r="C10" s="4">
        <f>'1月1日'!$B$3</f>
        <v>1039</v>
      </c>
      <c r="D10" s="4">
        <f>'2月1日'!$B$3</f>
        <v>1033</v>
      </c>
      <c r="E10" s="4">
        <f>'3月1日'!$B$3</f>
        <v>1034</v>
      </c>
      <c r="F10" s="4">
        <f>'4月1日'!$B$3</f>
        <v>1034</v>
      </c>
      <c r="G10" s="4">
        <f>'5月1日'!$B$3</f>
        <v>1035</v>
      </c>
      <c r="H10" s="4">
        <f>'6月1日'!$B$3</f>
        <v>1034</v>
      </c>
      <c r="I10" s="4">
        <f>'7月1日'!$B$3</f>
        <v>1041</v>
      </c>
      <c r="J10" s="4">
        <f>'8月1日'!$B$3</f>
        <v>1041</v>
      </c>
      <c r="K10" s="4">
        <f>'9月1日'!$B$3</f>
        <v>1046</v>
      </c>
      <c r="L10" s="4">
        <f>'10月1日'!$B$3</f>
        <v>1042</v>
      </c>
      <c r="M10" s="4">
        <f>'11月1日'!$B$3</f>
        <v>1040</v>
      </c>
      <c r="N10" s="5">
        <f>'12月1日'!$B$3</f>
        <v>1039</v>
      </c>
    </row>
    <row r="11" spans="1:14" ht="13.9" customHeight="1">
      <c r="A11" s="6"/>
      <c r="B11" s="7" t="s">
        <v>16</v>
      </c>
      <c r="C11" s="8">
        <f>'1月1日'!$C$3</f>
        <v>937</v>
      </c>
      <c r="D11" s="8">
        <f>'2月1日'!$C$3</f>
        <v>928</v>
      </c>
      <c r="E11" s="8">
        <f>'3月1日'!$C$3</f>
        <v>927</v>
      </c>
      <c r="F11" s="8">
        <f>'4月1日'!$C$3</f>
        <v>920</v>
      </c>
      <c r="G11" s="8">
        <f>'5月1日'!$C$3</f>
        <v>908</v>
      </c>
      <c r="H11" s="8">
        <f>'6月1日'!$C$3</f>
        <v>909</v>
      </c>
      <c r="I11" s="8">
        <f>'7月1日'!$C$3</f>
        <v>912</v>
      </c>
      <c r="J11" s="8">
        <f>'8月1日'!$C$3</f>
        <v>914</v>
      </c>
      <c r="K11" s="8">
        <f>'9月1日'!$C$3</f>
        <v>915</v>
      </c>
      <c r="L11" s="8">
        <f>'10月1日'!$C$3</f>
        <v>909</v>
      </c>
      <c r="M11" s="8">
        <f>'11月1日'!$C$3</f>
        <v>908</v>
      </c>
      <c r="N11" s="9">
        <f>'12月1日'!$C$3</f>
        <v>904</v>
      </c>
    </row>
    <row r="12" spans="1:14" ht="13.9" customHeight="1">
      <c r="A12" s="6"/>
      <c r="B12" s="7" t="s">
        <v>17</v>
      </c>
      <c r="C12" s="8">
        <f>'1月1日'!$D$3</f>
        <v>1056</v>
      </c>
      <c r="D12" s="8">
        <f>'2月1日'!$D$3</f>
        <v>1048</v>
      </c>
      <c r="E12" s="8">
        <f>'3月1日'!$D$3</f>
        <v>1049</v>
      </c>
      <c r="F12" s="8">
        <f>'4月1日'!$D$3</f>
        <v>1047</v>
      </c>
      <c r="G12" s="8">
        <f>'5月1日'!$D$3</f>
        <v>1050</v>
      </c>
      <c r="H12" s="8">
        <f>'6月1日'!$D$3</f>
        <v>1044</v>
      </c>
      <c r="I12" s="8">
        <f>'7月1日'!$D$3</f>
        <v>1043</v>
      </c>
      <c r="J12" s="8">
        <f>'8月1日'!$D$3</f>
        <v>1039</v>
      </c>
      <c r="K12" s="8">
        <f>'9月1日'!$D$3</f>
        <v>1043</v>
      </c>
      <c r="L12" s="8">
        <f>'10月1日'!$D$3</f>
        <v>1040</v>
      </c>
      <c r="M12" s="8">
        <f>'11月1日'!$D$3</f>
        <v>1039</v>
      </c>
      <c r="N12" s="9">
        <f>'12月1日'!$D$3</f>
        <v>1036</v>
      </c>
    </row>
    <row r="13" spans="1:14" ht="13.9" customHeight="1">
      <c r="A13" s="6"/>
      <c r="B13" s="7" t="s">
        <v>18</v>
      </c>
      <c r="C13" s="10">
        <f>'1月1日'!$E$3</f>
        <v>1993</v>
      </c>
      <c r="D13" s="10">
        <f>'2月1日'!$E$3</f>
        <v>1976</v>
      </c>
      <c r="E13" s="10">
        <f>'3月1日'!$E$3</f>
        <v>1976</v>
      </c>
      <c r="F13" s="10">
        <f>'4月1日'!$E$3</f>
        <v>1967</v>
      </c>
      <c r="G13" s="10">
        <f>'5月1日'!$E$3</f>
        <v>1958</v>
      </c>
      <c r="H13" s="10">
        <f>'6月1日'!$E$3</f>
        <v>1953</v>
      </c>
      <c r="I13" s="10">
        <f>'7月1日'!$E$3</f>
        <v>1955</v>
      </c>
      <c r="J13" s="10">
        <f>'8月1日'!$E$3</f>
        <v>1953</v>
      </c>
      <c r="K13" s="10">
        <f>'9月1日'!$E$3</f>
        <v>1958</v>
      </c>
      <c r="L13" s="10">
        <f>'10月1日'!$E$3</f>
        <v>1949</v>
      </c>
      <c r="M13" s="10">
        <f>'11月1日'!$E$3</f>
        <v>1947</v>
      </c>
      <c r="N13" s="11">
        <f>'12月1日'!$E$3</f>
        <v>1940</v>
      </c>
    </row>
    <row r="14" spans="1:14" ht="13.9" customHeight="1">
      <c r="A14" s="6"/>
      <c r="B14" s="7" t="s">
        <v>19</v>
      </c>
      <c r="C14" s="12">
        <f>'1月1日'!$F$3</f>
        <v>1.1399999999999999</v>
      </c>
      <c r="D14" s="12">
        <f>'2月1日'!$F$3</f>
        <v>1.1399999999999999</v>
      </c>
      <c r="E14" s="12">
        <f>'3月1日'!$F$3</f>
        <v>1.1399999999999999</v>
      </c>
      <c r="F14" s="12">
        <f>'4月1日'!$F$3</f>
        <v>1.1399999999999999</v>
      </c>
      <c r="G14" s="12">
        <f>'5月1日'!$F$3</f>
        <v>1.1399999999999999</v>
      </c>
      <c r="H14" s="12">
        <f>'6月1日'!$F$3</f>
        <v>1.1399999999999999</v>
      </c>
      <c r="I14" s="12">
        <f>'7月1日'!$F$3</f>
        <v>1.1399999999999999</v>
      </c>
      <c r="J14" s="12">
        <f>'8月1日'!$F$3</f>
        <v>1.1399999999999999</v>
      </c>
      <c r="K14" s="12">
        <f>'9月1日'!$F$3</f>
        <v>1.1399999999999999</v>
      </c>
      <c r="L14" s="12">
        <f>'10月1日'!$F$3</f>
        <v>1.1399999999999999</v>
      </c>
      <c r="M14" s="12">
        <f>'11月1日'!$F$3</f>
        <v>1.1399999999999999</v>
      </c>
      <c r="N14" s="13">
        <f>'12月1日'!$F$3</f>
        <v>1.1399999999999999</v>
      </c>
    </row>
    <row r="15" spans="1:14" ht="13.9" customHeight="1" thickBot="1">
      <c r="A15" s="14"/>
      <c r="B15" s="15" t="s">
        <v>20</v>
      </c>
      <c r="C15" s="16">
        <f>'1月1日'!$G$3</f>
        <v>1748.2456140350878</v>
      </c>
      <c r="D15" s="16">
        <f>'2月1日'!$G$3</f>
        <v>1733.3333333333335</v>
      </c>
      <c r="E15" s="16">
        <f>'3月1日'!$G$3</f>
        <v>1733.3333333333335</v>
      </c>
      <c r="F15" s="16">
        <f>'4月1日'!$G$3</f>
        <v>1725.4385964912283</v>
      </c>
      <c r="G15" s="16">
        <f>'5月1日'!$G$3</f>
        <v>1717.5438596491229</v>
      </c>
      <c r="H15" s="16">
        <f>'6月1日'!$G$3</f>
        <v>1713.1578947368423</v>
      </c>
      <c r="I15" s="16">
        <f>'7月1日'!$G$3</f>
        <v>1714.9122807017545</v>
      </c>
      <c r="J15" s="16">
        <f>'8月1日'!$G$3</f>
        <v>1713.1578947368423</v>
      </c>
      <c r="K15" s="16">
        <f>'9月1日'!$G$3</f>
        <v>1717.5438596491229</v>
      </c>
      <c r="L15" s="16">
        <f>'10月1日'!$G$3</f>
        <v>1709.6491228070176</v>
      </c>
      <c r="M15" s="16">
        <f>'11月1日'!$G$3</f>
        <v>1707.8947368421054</v>
      </c>
      <c r="N15" s="17">
        <f>'12月1日'!$G$3</f>
        <v>1701.7543859649124</v>
      </c>
    </row>
    <row r="16" spans="1:14" ht="13.9" customHeight="1">
      <c r="A16" s="2" t="s">
        <v>22</v>
      </c>
      <c r="B16" s="3" t="s">
        <v>15</v>
      </c>
      <c r="C16" s="4">
        <f>'1月1日'!$B$4</f>
        <v>1127</v>
      </c>
      <c r="D16" s="4">
        <f>'2月1日'!$B$4</f>
        <v>1120</v>
      </c>
      <c r="E16" s="4">
        <f>'3月1日'!$B$4</f>
        <v>1112</v>
      </c>
      <c r="F16" s="4">
        <f>'4月1日'!$B$4</f>
        <v>1113</v>
      </c>
      <c r="G16" s="4">
        <f>'5月1日'!$B$4</f>
        <v>1116</v>
      </c>
      <c r="H16" s="4">
        <f>'6月1日'!$B$4</f>
        <v>1112</v>
      </c>
      <c r="I16" s="4">
        <f>'7月1日'!$B$4</f>
        <v>1110</v>
      </c>
      <c r="J16" s="4">
        <f>'8月1日'!$B$4</f>
        <v>1101</v>
      </c>
      <c r="K16" s="4">
        <f>'9月1日'!$B$4</f>
        <v>1099</v>
      </c>
      <c r="L16" s="4">
        <f>'10月1日'!$B$4</f>
        <v>1093</v>
      </c>
      <c r="M16" s="4">
        <f>'11月1日'!$B$4</f>
        <v>1093</v>
      </c>
      <c r="N16" s="5">
        <f>'12月1日'!$B$4</f>
        <v>1091</v>
      </c>
    </row>
    <row r="17" spans="1:14" ht="13.9" customHeight="1">
      <c r="A17" s="6"/>
      <c r="B17" s="7" t="s">
        <v>16</v>
      </c>
      <c r="C17" s="8">
        <f>'1月1日'!$C$4</f>
        <v>914</v>
      </c>
      <c r="D17" s="8">
        <f>'2月1日'!$C$4</f>
        <v>906</v>
      </c>
      <c r="E17" s="8">
        <f>'3月1日'!$C$4</f>
        <v>901</v>
      </c>
      <c r="F17" s="8">
        <f>'4月1日'!$C$4</f>
        <v>898</v>
      </c>
      <c r="G17" s="8">
        <f>'5月1日'!$C$4</f>
        <v>899</v>
      </c>
      <c r="H17" s="8">
        <f>'6月1日'!$C$4</f>
        <v>898</v>
      </c>
      <c r="I17" s="8">
        <f>'7月1日'!$C$4</f>
        <v>890</v>
      </c>
      <c r="J17" s="8">
        <f>'8月1日'!$C$4</f>
        <v>883</v>
      </c>
      <c r="K17" s="8">
        <f>'9月1日'!$C$4</f>
        <v>884</v>
      </c>
      <c r="L17" s="8">
        <f>'10月1日'!$C$4</f>
        <v>875</v>
      </c>
      <c r="M17" s="8">
        <f>'11月1日'!$C$4</f>
        <v>874</v>
      </c>
      <c r="N17" s="9">
        <f>'12月1日'!$C$4</f>
        <v>870</v>
      </c>
    </row>
    <row r="18" spans="1:14" ht="13.9" customHeight="1">
      <c r="A18" s="6"/>
      <c r="B18" s="7" t="s">
        <v>17</v>
      </c>
      <c r="C18" s="8">
        <f>'1月1日'!$D$4</f>
        <v>1035</v>
      </c>
      <c r="D18" s="8">
        <f>'2月1日'!$D$4</f>
        <v>1033</v>
      </c>
      <c r="E18" s="8">
        <f>'3月1日'!$D$4</f>
        <v>1031</v>
      </c>
      <c r="F18" s="8">
        <f>'4月1日'!$D$4</f>
        <v>1030</v>
      </c>
      <c r="G18" s="8">
        <f>'5月1日'!$D$4</f>
        <v>1028</v>
      </c>
      <c r="H18" s="8">
        <f>'6月1日'!$D$4</f>
        <v>1022</v>
      </c>
      <c r="I18" s="8">
        <f>'7月1日'!$D$4</f>
        <v>1020</v>
      </c>
      <c r="J18" s="8">
        <f>'8月1日'!$D$4</f>
        <v>1017</v>
      </c>
      <c r="K18" s="8">
        <f>'9月1日'!$D$4</f>
        <v>1011</v>
      </c>
      <c r="L18" s="8">
        <f>'10月1日'!$D$4</f>
        <v>1004</v>
      </c>
      <c r="M18" s="8">
        <f>'11月1日'!$D$4</f>
        <v>1003</v>
      </c>
      <c r="N18" s="9">
        <f>'12月1日'!$D$4</f>
        <v>1003</v>
      </c>
    </row>
    <row r="19" spans="1:14" ht="13.9" customHeight="1">
      <c r="A19" s="6"/>
      <c r="B19" s="7" t="s">
        <v>18</v>
      </c>
      <c r="C19" s="10">
        <f>'1月1日'!$E$4</f>
        <v>1949</v>
      </c>
      <c r="D19" s="10">
        <f>'2月1日'!$E$4</f>
        <v>1939</v>
      </c>
      <c r="E19" s="10">
        <f>'3月1日'!$E$4</f>
        <v>1932</v>
      </c>
      <c r="F19" s="10">
        <f>'4月1日'!$E$4</f>
        <v>1928</v>
      </c>
      <c r="G19" s="10">
        <f>'5月1日'!$E$4</f>
        <v>1927</v>
      </c>
      <c r="H19" s="10">
        <f>'6月1日'!$E$4</f>
        <v>1920</v>
      </c>
      <c r="I19" s="10">
        <f>'7月1日'!$E$4</f>
        <v>1910</v>
      </c>
      <c r="J19" s="10">
        <f>'8月1日'!$E$4</f>
        <v>1900</v>
      </c>
      <c r="K19" s="10">
        <f>'9月1日'!$E$4</f>
        <v>1895</v>
      </c>
      <c r="L19" s="10">
        <f>'10月1日'!$E$4</f>
        <v>1879</v>
      </c>
      <c r="M19" s="10">
        <f>'11月1日'!$E$4</f>
        <v>1877</v>
      </c>
      <c r="N19" s="11">
        <f>'12月1日'!$E$4</f>
        <v>1873</v>
      </c>
    </row>
    <row r="20" spans="1:14" ht="13.9" customHeight="1">
      <c r="A20" s="6"/>
      <c r="B20" s="7" t="s">
        <v>19</v>
      </c>
      <c r="C20" s="12">
        <f>'1月1日'!$F$4</f>
        <v>0.62</v>
      </c>
      <c r="D20" s="12">
        <f>'2月1日'!$F$4</f>
        <v>0.62</v>
      </c>
      <c r="E20" s="12">
        <f>'3月1日'!$F$4</f>
        <v>0.62</v>
      </c>
      <c r="F20" s="12">
        <f>'4月1日'!$F$4</f>
        <v>0.62</v>
      </c>
      <c r="G20" s="12">
        <f>'5月1日'!$F$4</f>
        <v>0.62</v>
      </c>
      <c r="H20" s="12">
        <f>'6月1日'!$F$4</f>
        <v>0.62</v>
      </c>
      <c r="I20" s="12">
        <f>'7月1日'!$F$4</f>
        <v>0.62</v>
      </c>
      <c r="J20" s="12">
        <f>'8月1日'!$F$4</f>
        <v>0.62</v>
      </c>
      <c r="K20" s="12">
        <f>'9月1日'!$F$4</f>
        <v>0.62</v>
      </c>
      <c r="L20" s="12">
        <f>'10月1日'!$F$4</f>
        <v>0.62</v>
      </c>
      <c r="M20" s="12">
        <f>'11月1日'!$F$4</f>
        <v>0.62</v>
      </c>
      <c r="N20" s="13">
        <f>'12月1日'!$F$4</f>
        <v>0.62</v>
      </c>
    </row>
    <row r="21" spans="1:14" ht="13.9" customHeight="1" thickBot="1">
      <c r="A21" s="14"/>
      <c r="B21" s="15" t="s">
        <v>20</v>
      </c>
      <c r="C21" s="16">
        <f>'1月1日'!$G$4</f>
        <v>3143.5483870967741</v>
      </c>
      <c r="D21" s="16">
        <f>'2月1日'!$G$4</f>
        <v>3127.4193548387098</v>
      </c>
      <c r="E21" s="16">
        <f>'3月1日'!$G$4</f>
        <v>3116.1290322580644</v>
      </c>
      <c r="F21" s="16">
        <f>'4月1日'!$G$4</f>
        <v>3109.6774193548385</v>
      </c>
      <c r="G21" s="16">
        <f>'5月1日'!$G$4</f>
        <v>3108.0645161290322</v>
      </c>
      <c r="H21" s="16">
        <f>'6月1日'!$G$4</f>
        <v>3096.7741935483873</v>
      </c>
      <c r="I21" s="16">
        <f>'7月1日'!$G$4</f>
        <v>3080.6451612903224</v>
      </c>
      <c r="J21" s="16">
        <f>'8月1日'!$G$4</f>
        <v>3064.516129032258</v>
      </c>
      <c r="K21" s="16">
        <f>'9月1日'!$G$4</f>
        <v>3056.4516129032259</v>
      </c>
      <c r="L21" s="16">
        <f>'10月1日'!$G$4</f>
        <v>3030.6451612903224</v>
      </c>
      <c r="M21" s="16">
        <f>'11月1日'!$G$4</f>
        <v>3027.4193548387098</v>
      </c>
      <c r="N21" s="17">
        <f>'12月1日'!$G$4</f>
        <v>3020.9677419354839</v>
      </c>
    </row>
    <row r="22" spans="1:14" ht="13.9" customHeight="1">
      <c r="A22" s="2" t="s">
        <v>23</v>
      </c>
      <c r="B22" s="3" t="s">
        <v>15</v>
      </c>
      <c r="C22" s="4">
        <f>'1月1日'!$B$5</f>
        <v>3786</v>
      </c>
      <c r="D22" s="4">
        <f>'2月1日'!$B$5</f>
        <v>3776</v>
      </c>
      <c r="E22" s="4">
        <f>'3月1日'!$B$5</f>
        <v>3778</v>
      </c>
      <c r="F22" s="4">
        <f>'4月1日'!$B$5</f>
        <v>3794</v>
      </c>
      <c r="G22" s="4">
        <f>'5月1日'!$B$5</f>
        <v>3803</v>
      </c>
      <c r="H22" s="4">
        <f>'6月1日'!$B$5</f>
        <v>3804</v>
      </c>
      <c r="I22" s="4">
        <f>'7月1日'!$B$5</f>
        <v>3806</v>
      </c>
      <c r="J22" s="4">
        <f>'8月1日'!$B$5</f>
        <v>3806</v>
      </c>
      <c r="K22" s="4">
        <f>'9月1日'!$B$5</f>
        <v>3803</v>
      </c>
      <c r="L22" s="4">
        <f>'10月1日'!$B$5</f>
        <v>3803</v>
      </c>
      <c r="M22" s="4">
        <f>'11月1日'!$B$5</f>
        <v>3779</v>
      </c>
      <c r="N22" s="5">
        <f>'12月1日'!$B$5</f>
        <v>3773</v>
      </c>
    </row>
    <row r="23" spans="1:14" ht="13.9" customHeight="1">
      <c r="A23" s="6"/>
      <c r="B23" s="7" t="s">
        <v>16</v>
      </c>
      <c r="C23" s="8">
        <f>'1月1日'!$C$5</f>
        <v>3027</v>
      </c>
      <c r="D23" s="8">
        <f>'2月1日'!$C$5</f>
        <v>3013</v>
      </c>
      <c r="E23" s="8">
        <f>'3月1日'!$C$5</f>
        <v>3012</v>
      </c>
      <c r="F23" s="8">
        <f>'4月1日'!$C$5</f>
        <v>3011</v>
      </c>
      <c r="G23" s="8">
        <f>'5月1日'!$C$5</f>
        <v>3011</v>
      </c>
      <c r="H23" s="8">
        <f>'6月1日'!$C$5</f>
        <v>3012</v>
      </c>
      <c r="I23" s="8">
        <f>'7月1日'!$C$5</f>
        <v>3014</v>
      </c>
      <c r="J23" s="8">
        <f>'8月1日'!$C$5</f>
        <v>3007</v>
      </c>
      <c r="K23" s="8">
        <f>'9月1日'!$C$5</f>
        <v>3006</v>
      </c>
      <c r="L23" s="8">
        <f>'10月1日'!$C$5</f>
        <v>2998</v>
      </c>
      <c r="M23" s="8">
        <f>'11月1日'!$C$5</f>
        <v>2988</v>
      </c>
      <c r="N23" s="9">
        <f>'12月1日'!$C$5</f>
        <v>2982</v>
      </c>
    </row>
    <row r="24" spans="1:14" ht="13.9" customHeight="1">
      <c r="A24" s="6"/>
      <c r="B24" s="7" t="s">
        <v>17</v>
      </c>
      <c r="C24" s="8">
        <f>'1月1日'!$D$5</f>
        <v>3581</v>
      </c>
      <c r="D24" s="8">
        <f>'2月1日'!$D$5</f>
        <v>3569</v>
      </c>
      <c r="E24" s="8">
        <f>'3月1日'!$D$5</f>
        <v>3567</v>
      </c>
      <c r="F24" s="8">
        <f>'4月1日'!$D$5</f>
        <v>3568</v>
      </c>
      <c r="G24" s="8">
        <f>'5月1日'!$D$5</f>
        <v>3560</v>
      </c>
      <c r="H24" s="8">
        <f>'6月1日'!$D$5</f>
        <v>3554</v>
      </c>
      <c r="I24" s="8">
        <f>'7月1日'!$D$5</f>
        <v>3556</v>
      </c>
      <c r="J24" s="8">
        <f>'8月1日'!$D$5</f>
        <v>3553</v>
      </c>
      <c r="K24" s="8">
        <f>'9月1日'!$D$5</f>
        <v>3550</v>
      </c>
      <c r="L24" s="8">
        <f>'10月1日'!$D$5</f>
        <v>3545</v>
      </c>
      <c r="M24" s="8">
        <f>'11月1日'!$D$5</f>
        <v>3531</v>
      </c>
      <c r="N24" s="9">
        <f>'12月1日'!$D$5</f>
        <v>3519</v>
      </c>
    </row>
    <row r="25" spans="1:14" ht="13.9" customHeight="1">
      <c r="A25" s="6"/>
      <c r="B25" s="7" t="s">
        <v>18</v>
      </c>
      <c r="C25" s="10">
        <f>'1月1日'!$E$5</f>
        <v>6608</v>
      </c>
      <c r="D25" s="10">
        <f>'2月1日'!$E$5</f>
        <v>6582</v>
      </c>
      <c r="E25" s="10">
        <f>'3月1日'!$E$5</f>
        <v>6579</v>
      </c>
      <c r="F25" s="10">
        <f>'4月1日'!$E$5</f>
        <v>6579</v>
      </c>
      <c r="G25" s="10">
        <f>'5月1日'!$E$5</f>
        <v>6571</v>
      </c>
      <c r="H25" s="10">
        <f>'6月1日'!$E$5</f>
        <v>6566</v>
      </c>
      <c r="I25" s="10">
        <f>'7月1日'!$E$5</f>
        <v>6570</v>
      </c>
      <c r="J25" s="10">
        <f>'8月1日'!$E$5</f>
        <v>6560</v>
      </c>
      <c r="K25" s="10">
        <f>'9月1日'!$E$5</f>
        <v>6556</v>
      </c>
      <c r="L25" s="10">
        <f>'10月1日'!$E$5</f>
        <v>6543</v>
      </c>
      <c r="M25" s="10">
        <f>'11月1日'!$E$5</f>
        <v>6519</v>
      </c>
      <c r="N25" s="11">
        <f>'12月1日'!$E$5</f>
        <v>6501</v>
      </c>
    </row>
    <row r="26" spans="1:14" ht="13.9" customHeight="1">
      <c r="A26" s="6"/>
      <c r="B26" s="7" t="s">
        <v>19</v>
      </c>
      <c r="C26" s="12">
        <f>'1月1日'!$F$5</f>
        <v>0.94</v>
      </c>
      <c r="D26" s="12">
        <f>'2月1日'!$F$5</f>
        <v>0.94</v>
      </c>
      <c r="E26" s="12">
        <f>'3月1日'!$F$5</f>
        <v>0.94</v>
      </c>
      <c r="F26" s="12">
        <f>'4月1日'!$F$5</f>
        <v>0.94</v>
      </c>
      <c r="G26" s="12">
        <f>'5月1日'!$F$5</f>
        <v>0.94</v>
      </c>
      <c r="H26" s="12">
        <f>'6月1日'!$F$5</f>
        <v>0.94</v>
      </c>
      <c r="I26" s="12">
        <f>'7月1日'!$F$5</f>
        <v>0.94</v>
      </c>
      <c r="J26" s="12">
        <f>'8月1日'!$F$5</f>
        <v>0.94</v>
      </c>
      <c r="K26" s="12">
        <f>'9月1日'!$F$5</f>
        <v>0.94</v>
      </c>
      <c r="L26" s="12">
        <f>'10月1日'!$F$5</f>
        <v>0.94</v>
      </c>
      <c r="M26" s="12">
        <f>'11月1日'!$F$5</f>
        <v>0.94</v>
      </c>
      <c r="N26" s="13">
        <f>'12月1日'!$F$5</f>
        <v>0.94</v>
      </c>
    </row>
    <row r="27" spans="1:14" ht="13.9" customHeight="1" thickBot="1">
      <c r="A27" s="14"/>
      <c r="B27" s="15" t="s">
        <v>20</v>
      </c>
      <c r="C27" s="16">
        <f>'1月1日'!$G$5</f>
        <v>7029.7872340425538</v>
      </c>
      <c r="D27" s="16">
        <f>'2月1日'!$G$5</f>
        <v>7002.1276595744685</v>
      </c>
      <c r="E27" s="16">
        <f>'3月1日'!$G$5</f>
        <v>6998.9361702127662</v>
      </c>
      <c r="F27" s="16">
        <f>'4月1日'!$G$5</f>
        <v>6998.9361702127662</v>
      </c>
      <c r="G27" s="16">
        <f>'5月1日'!$G$5</f>
        <v>6990.4255319148942</v>
      </c>
      <c r="H27" s="16">
        <f>'6月1日'!$G$5</f>
        <v>6985.1063829787236</v>
      </c>
      <c r="I27" s="16">
        <f>'7月1日'!$G$5</f>
        <v>6989.3617021276596</v>
      </c>
      <c r="J27" s="16">
        <f>'8月1日'!$G$5</f>
        <v>6978.7234042553191</v>
      </c>
      <c r="K27" s="16">
        <f>'9月1日'!$G$5</f>
        <v>6974.4680851063831</v>
      </c>
      <c r="L27" s="16">
        <f>'10月1日'!$G$5</f>
        <v>6960.6382978723404</v>
      </c>
      <c r="M27" s="16">
        <f>'11月1日'!$G$5</f>
        <v>6935.1063829787236</v>
      </c>
      <c r="N27" s="17">
        <f>'12月1日'!$G$5</f>
        <v>6915.9574468085111</v>
      </c>
    </row>
    <row r="28" spans="1:14" ht="13.9" customHeight="1">
      <c r="A28" s="2" t="s">
        <v>24</v>
      </c>
      <c r="B28" s="3" t="s">
        <v>15</v>
      </c>
      <c r="C28" s="4">
        <f>'1月1日'!$B$6</f>
        <v>5306</v>
      </c>
      <c r="D28" s="4">
        <f>'2月1日'!$B$6</f>
        <v>5298</v>
      </c>
      <c r="E28" s="4">
        <f>'3月1日'!$B$6</f>
        <v>5280</v>
      </c>
      <c r="F28" s="4">
        <f>'4月1日'!$B$6</f>
        <v>5260</v>
      </c>
      <c r="G28" s="4">
        <f>'5月1日'!$B$6</f>
        <v>5315</v>
      </c>
      <c r="H28" s="4">
        <f>'6月1日'!$B$6</f>
        <v>5311</v>
      </c>
      <c r="I28" s="4">
        <f>'7月1日'!$B$6</f>
        <v>5306</v>
      </c>
      <c r="J28" s="4">
        <f>'8月1日'!$B$6</f>
        <v>5298</v>
      </c>
      <c r="K28" s="4">
        <f>'9月1日'!$B$6</f>
        <v>5294</v>
      </c>
      <c r="L28" s="4">
        <f>'10月1日'!$B$6</f>
        <v>5280</v>
      </c>
      <c r="M28" s="4">
        <f>'11月1日'!$B$6</f>
        <v>5271</v>
      </c>
      <c r="N28" s="5">
        <f>'12月1日'!$B$6</f>
        <v>5258</v>
      </c>
    </row>
    <row r="29" spans="1:14" ht="13.9" customHeight="1">
      <c r="A29" s="6"/>
      <c r="B29" s="7" t="s">
        <v>16</v>
      </c>
      <c r="C29" s="8">
        <f>'1月1日'!$C$6</f>
        <v>4796</v>
      </c>
      <c r="D29" s="8">
        <f>'2月1日'!$C$6</f>
        <v>4790</v>
      </c>
      <c r="E29" s="8">
        <f>'3月1日'!$C$6</f>
        <v>4785</v>
      </c>
      <c r="F29" s="8">
        <f>'4月1日'!$C$6</f>
        <v>4746</v>
      </c>
      <c r="G29" s="8">
        <f>'5月1日'!$C$6</f>
        <v>4779</v>
      </c>
      <c r="H29" s="8">
        <f>'6月1日'!$C$6</f>
        <v>4775</v>
      </c>
      <c r="I29" s="8">
        <f>'7月1日'!$C$6</f>
        <v>4776</v>
      </c>
      <c r="J29" s="8">
        <f>'8月1日'!$C$6</f>
        <v>4774</v>
      </c>
      <c r="K29" s="8">
        <f>'9月1日'!$C$6</f>
        <v>4767</v>
      </c>
      <c r="L29" s="8">
        <f>'10月1日'!$C$6</f>
        <v>4753</v>
      </c>
      <c r="M29" s="8">
        <f>'11月1日'!$C$6</f>
        <v>4753</v>
      </c>
      <c r="N29" s="9">
        <f>'12月1日'!$C$6</f>
        <v>4741</v>
      </c>
    </row>
    <row r="30" spans="1:14" ht="13.9" customHeight="1">
      <c r="A30" s="6"/>
      <c r="B30" s="7" t="s">
        <v>17</v>
      </c>
      <c r="C30" s="8">
        <f>'1月1日'!$D$6</f>
        <v>5493</v>
      </c>
      <c r="D30" s="8">
        <f>'2月1日'!$D$6</f>
        <v>5497</v>
      </c>
      <c r="E30" s="8">
        <f>'3月1日'!$D$6</f>
        <v>5492</v>
      </c>
      <c r="F30" s="8">
        <f>'4月1日'!$D$6</f>
        <v>5440</v>
      </c>
      <c r="G30" s="8">
        <f>'5月1日'!$D$6</f>
        <v>5468</v>
      </c>
      <c r="H30" s="8">
        <f>'6月1日'!$D$6</f>
        <v>5471</v>
      </c>
      <c r="I30" s="8">
        <f>'7月1日'!$D$6</f>
        <v>5466</v>
      </c>
      <c r="J30" s="8">
        <f>'8月1日'!$D$6</f>
        <v>5456</v>
      </c>
      <c r="K30" s="8">
        <f>'9月1日'!$D$6</f>
        <v>5446</v>
      </c>
      <c r="L30" s="8">
        <f>'10月1日'!$D$6</f>
        <v>5436</v>
      </c>
      <c r="M30" s="8">
        <f>'11月1日'!$D$6</f>
        <v>5424</v>
      </c>
      <c r="N30" s="9">
        <f>'12月1日'!$D$6</f>
        <v>5421</v>
      </c>
    </row>
    <row r="31" spans="1:14" ht="13.9" customHeight="1">
      <c r="A31" s="6"/>
      <c r="B31" s="7" t="s">
        <v>18</v>
      </c>
      <c r="C31" s="10">
        <f>'1月1日'!$E$6</f>
        <v>10289</v>
      </c>
      <c r="D31" s="10">
        <f>'2月1日'!$E$6</f>
        <v>10287</v>
      </c>
      <c r="E31" s="10">
        <f>'3月1日'!$E$6</f>
        <v>10277</v>
      </c>
      <c r="F31" s="10">
        <f>'4月1日'!$E$6</f>
        <v>10186</v>
      </c>
      <c r="G31" s="10">
        <f>'5月1日'!$E$6</f>
        <v>10247</v>
      </c>
      <c r="H31" s="10">
        <f>'6月1日'!$E$6</f>
        <v>10246</v>
      </c>
      <c r="I31" s="10">
        <f>'7月1日'!$E$6</f>
        <v>10242</v>
      </c>
      <c r="J31" s="10">
        <f>'8月1日'!$E$6</f>
        <v>10230</v>
      </c>
      <c r="K31" s="10">
        <f>'9月1日'!$E$6</f>
        <v>10213</v>
      </c>
      <c r="L31" s="10">
        <f>'10月1日'!$E$6</f>
        <v>10189</v>
      </c>
      <c r="M31" s="10">
        <f>'11月1日'!$E$6</f>
        <v>10177</v>
      </c>
      <c r="N31" s="11">
        <f>'12月1日'!$E$6</f>
        <v>10162</v>
      </c>
    </row>
    <row r="32" spans="1:14" ht="13.9" customHeight="1">
      <c r="A32" s="6"/>
      <c r="B32" s="7" t="s">
        <v>19</v>
      </c>
      <c r="C32" s="12">
        <f>'1月1日'!$F$6</f>
        <v>2.0699999999999998</v>
      </c>
      <c r="D32" s="12">
        <f>'2月1日'!$F$6</f>
        <v>2.0699999999999998</v>
      </c>
      <c r="E32" s="12">
        <f>'3月1日'!$F$6</f>
        <v>2.0699999999999998</v>
      </c>
      <c r="F32" s="12">
        <f>'4月1日'!$F$6</f>
        <v>2.0699999999999998</v>
      </c>
      <c r="G32" s="12">
        <f>'5月1日'!$F$6</f>
        <v>2.0699999999999998</v>
      </c>
      <c r="H32" s="12">
        <f>'6月1日'!$F$6</f>
        <v>2.0699999999999998</v>
      </c>
      <c r="I32" s="12">
        <f>'7月1日'!$F$6</f>
        <v>2.0699999999999998</v>
      </c>
      <c r="J32" s="12">
        <f>'8月1日'!$F$6</f>
        <v>2.0699999999999998</v>
      </c>
      <c r="K32" s="12">
        <f>'9月1日'!$F$6</f>
        <v>2.0699999999999998</v>
      </c>
      <c r="L32" s="12">
        <f>'10月1日'!$F$6</f>
        <v>2.0699999999999998</v>
      </c>
      <c r="M32" s="12">
        <f>'11月1日'!$F$6</f>
        <v>2.0699999999999998</v>
      </c>
      <c r="N32" s="13">
        <f>'12月1日'!$F$6</f>
        <v>2.0699999999999998</v>
      </c>
    </row>
    <row r="33" spans="1:14" ht="13.9" customHeight="1" thickBot="1">
      <c r="A33" s="14"/>
      <c r="B33" s="15" t="s">
        <v>20</v>
      </c>
      <c r="C33" s="16">
        <f>'1月1日'!$G$6</f>
        <v>4970.5314009661843</v>
      </c>
      <c r="D33" s="16">
        <f>'2月1日'!$G$6</f>
        <v>4969.5652173913049</v>
      </c>
      <c r="E33" s="16">
        <f>'3月1日'!$G$6</f>
        <v>4964.7342995169083</v>
      </c>
      <c r="F33" s="16">
        <f>'4月1日'!$G$6</f>
        <v>4920.7729468599036</v>
      </c>
      <c r="G33" s="16">
        <f>'5月1日'!$G$6</f>
        <v>4950.2415458937203</v>
      </c>
      <c r="H33" s="16">
        <f>'6月1日'!$G$6</f>
        <v>4949.7584541062806</v>
      </c>
      <c r="I33" s="16">
        <f>'7月1日'!$G$6</f>
        <v>4947.826086956522</v>
      </c>
      <c r="J33" s="16">
        <f>'8月1日'!$G$6</f>
        <v>4942.0289855072469</v>
      </c>
      <c r="K33" s="16">
        <f>'9月1日'!$G$6</f>
        <v>4933.8164251207736</v>
      </c>
      <c r="L33" s="16">
        <f>'10月1日'!$G$6</f>
        <v>4922.2222222222226</v>
      </c>
      <c r="M33" s="16">
        <f>'11月1日'!$G$6</f>
        <v>4916.4251207729476</v>
      </c>
      <c r="N33" s="17">
        <f>'12月1日'!$G$6</f>
        <v>4909.1787439613527</v>
      </c>
    </row>
    <row r="34" spans="1:14" ht="13.9" customHeight="1">
      <c r="A34" s="2" t="s">
        <v>25</v>
      </c>
      <c r="B34" s="3" t="s">
        <v>15</v>
      </c>
      <c r="C34" s="4">
        <f>'1月1日'!$B$7</f>
        <v>7167</v>
      </c>
      <c r="D34" s="4">
        <f>'2月1日'!$B$7</f>
        <v>7169</v>
      </c>
      <c r="E34" s="4">
        <f>'3月1日'!$B$7</f>
        <v>7148</v>
      </c>
      <c r="F34" s="4">
        <f>'4月1日'!$B$7</f>
        <v>7143</v>
      </c>
      <c r="G34" s="4">
        <f>'5月1日'!$B$7</f>
        <v>7184</v>
      </c>
      <c r="H34" s="4">
        <f>'6月1日'!$B$7</f>
        <v>7185</v>
      </c>
      <c r="I34" s="4">
        <f>'7月1日'!$B$7</f>
        <v>7188</v>
      </c>
      <c r="J34" s="4">
        <f>'8月1日'!$B$7</f>
        <v>7205</v>
      </c>
      <c r="K34" s="4">
        <f>'9月1日'!$B$7</f>
        <v>7210</v>
      </c>
      <c r="L34" s="4">
        <f>'10月1日'!$B$7</f>
        <v>7227</v>
      </c>
      <c r="M34" s="4">
        <f>'11月1日'!$B$7</f>
        <v>7233</v>
      </c>
      <c r="N34" s="5">
        <f>'12月1日'!$B$7</f>
        <v>7228</v>
      </c>
    </row>
    <row r="35" spans="1:14" ht="13.9" customHeight="1">
      <c r="A35" s="6"/>
      <c r="B35" s="7" t="s">
        <v>16</v>
      </c>
      <c r="C35" s="8">
        <f>'1月1日'!$C$7</f>
        <v>6768</v>
      </c>
      <c r="D35" s="8">
        <f>'2月1日'!$C$7</f>
        <v>6768</v>
      </c>
      <c r="E35" s="8">
        <f>'3月1日'!$C$7</f>
        <v>6745</v>
      </c>
      <c r="F35" s="8">
        <f>'4月1日'!$C$7</f>
        <v>6706</v>
      </c>
      <c r="G35" s="8">
        <f>'5月1日'!$C$7</f>
        <v>6747</v>
      </c>
      <c r="H35" s="8">
        <f>'6月1日'!$C$7</f>
        <v>6746</v>
      </c>
      <c r="I35" s="8">
        <f>'7月1日'!$C$7</f>
        <v>6744</v>
      </c>
      <c r="J35" s="8">
        <f>'8月1日'!$C$7</f>
        <v>6755</v>
      </c>
      <c r="K35" s="8">
        <f>'9月1日'!$C$7</f>
        <v>6753</v>
      </c>
      <c r="L35" s="8">
        <f>'10月1日'!$C$7</f>
        <v>6766</v>
      </c>
      <c r="M35" s="8">
        <f>'11月1日'!$C$7</f>
        <v>6773</v>
      </c>
      <c r="N35" s="9">
        <f>'12月1日'!$C$7</f>
        <v>6763</v>
      </c>
    </row>
    <row r="36" spans="1:14" ht="13.9" customHeight="1">
      <c r="A36" s="6"/>
      <c r="B36" s="7" t="s">
        <v>17</v>
      </c>
      <c r="C36" s="8">
        <f>'1月1日'!$D$7</f>
        <v>7402</v>
      </c>
      <c r="D36" s="8">
        <f>'2月1日'!$D$7</f>
        <v>7393</v>
      </c>
      <c r="E36" s="8">
        <f>'3月1日'!$D$7</f>
        <v>7382</v>
      </c>
      <c r="F36" s="8">
        <f>'4月1日'!$D$7</f>
        <v>7375</v>
      </c>
      <c r="G36" s="8">
        <f>'5月1日'!$D$7</f>
        <v>7385</v>
      </c>
      <c r="H36" s="8">
        <f>'6月1日'!$D$7</f>
        <v>7382</v>
      </c>
      <c r="I36" s="8">
        <f>'7月1日'!$D$7</f>
        <v>7367</v>
      </c>
      <c r="J36" s="8">
        <f>'8月1日'!$D$7</f>
        <v>7370</v>
      </c>
      <c r="K36" s="8">
        <f>'9月1日'!$D$7</f>
        <v>7370</v>
      </c>
      <c r="L36" s="8">
        <f>'10月1日'!$D$7</f>
        <v>7378</v>
      </c>
      <c r="M36" s="8">
        <f>'11月1日'!$D$7</f>
        <v>7378</v>
      </c>
      <c r="N36" s="9">
        <f>'12月1日'!$D$7</f>
        <v>7383</v>
      </c>
    </row>
    <row r="37" spans="1:14" ht="13.9" customHeight="1">
      <c r="A37" s="6"/>
      <c r="B37" s="7" t="s">
        <v>18</v>
      </c>
      <c r="C37" s="10">
        <f>'1月1日'!$E$7</f>
        <v>14170</v>
      </c>
      <c r="D37" s="10">
        <f>'2月1日'!$E$7</f>
        <v>14161</v>
      </c>
      <c r="E37" s="10">
        <f>'3月1日'!$E$7</f>
        <v>14127</v>
      </c>
      <c r="F37" s="10">
        <f>'4月1日'!$E$7</f>
        <v>14081</v>
      </c>
      <c r="G37" s="10">
        <f>'5月1日'!$E$7</f>
        <v>14132</v>
      </c>
      <c r="H37" s="10">
        <f>'6月1日'!$E$7</f>
        <v>14128</v>
      </c>
      <c r="I37" s="10">
        <f>'7月1日'!$E$7</f>
        <v>14111</v>
      </c>
      <c r="J37" s="10">
        <f>'8月1日'!$E$7</f>
        <v>14125</v>
      </c>
      <c r="K37" s="10">
        <f>'9月1日'!$E$7</f>
        <v>14123</v>
      </c>
      <c r="L37" s="10">
        <f>'10月1日'!$E$7</f>
        <v>14144</v>
      </c>
      <c r="M37" s="10">
        <f>'11月1日'!$E$7</f>
        <v>14151</v>
      </c>
      <c r="N37" s="11">
        <f>'12月1日'!$E$7</f>
        <v>14146</v>
      </c>
    </row>
    <row r="38" spans="1:14" ht="13.9" customHeight="1">
      <c r="A38" s="6"/>
      <c r="B38" s="7" t="s">
        <v>19</v>
      </c>
      <c r="C38" s="18">
        <f>'1月1日'!$F$7</f>
        <v>3</v>
      </c>
      <c r="D38" s="18">
        <f>'2月1日'!$F$7</f>
        <v>3</v>
      </c>
      <c r="E38" s="18">
        <f>'3月1日'!$F$7</f>
        <v>3</v>
      </c>
      <c r="F38" s="18">
        <f>'4月1日'!$F$7</f>
        <v>3</v>
      </c>
      <c r="G38" s="18">
        <f>'5月1日'!$F$7</f>
        <v>3</v>
      </c>
      <c r="H38" s="18">
        <f>'6月1日'!$F$7</f>
        <v>3</v>
      </c>
      <c r="I38" s="18">
        <f>'7月1日'!$F$7</f>
        <v>3</v>
      </c>
      <c r="J38" s="18">
        <f>'8月1日'!$F$7</f>
        <v>3</v>
      </c>
      <c r="K38" s="18">
        <f>'9月1日'!$F$7</f>
        <v>3</v>
      </c>
      <c r="L38" s="18">
        <f>'10月1日'!$F$7</f>
        <v>3</v>
      </c>
      <c r="M38" s="18">
        <f>'11月1日'!$F$7</f>
        <v>3</v>
      </c>
      <c r="N38" s="19">
        <f>'12月1日'!$F$7</f>
        <v>3</v>
      </c>
    </row>
    <row r="39" spans="1:14" ht="13.9" customHeight="1" thickBot="1">
      <c r="A39" s="14"/>
      <c r="B39" s="15" t="s">
        <v>20</v>
      </c>
      <c r="C39" s="16">
        <f>'1月1日'!$G$7</f>
        <v>4723.333333333333</v>
      </c>
      <c r="D39" s="16">
        <f>'2月1日'!$G$7</f>
        <v>4720.333333333333</v>
      </c>
      <c r="E39" s="16">
        <f>'3月1日'!$G$7</f>
        <v>4709</v>
      </c>
      <c r="F39" s="16">
        <f>'4月1日'!$G$7</f>
        <v>4693.666666666667</v>
      </c>
      <c r="G39" s="16">
        <f>'5月1日'!$G$7</f>
        <v>4710.666666666667</v>
      </c>
      <c r="H39" s="16">
        <f>'6月1日'!$G$7</f>
        <v>4709.333333333333</v>
      </c>
      <c r="I39" s="16">
        <f>'7月1日'!$G$7</f>
        <v>4703.666666666667</v>
      </c>
      <c r="J39" s="16">
        <f>'8月1日'!$G$7</f>
        <v>4708.333333333333</v>
      </c>
      <c r="K39" s="16">
        <f>'9月1日'!$G$7</f>
        <v>4707.666666666667</v>
      </c>
      <c r="L39" s="16">
        <f>'10月1日'!$G$7</f>
        <v>4714.666666666667</v>
      </c>
      <c r="M39" s="16">
        <f>'11月1日'!$G$7</f>
        <v>4717</v>
      </c>
      <c r="N39" s="17">
        <f>'12月1日'!$G$7</f>
        <v>4715.333333333333</v>
      </c>
    </row>
    <row r="40" spans="1:14" ht="13.9" customHeight="1">
      <c r="A40" s="2" t="s">
        <v>26</v>
      </c>
      <c r="B40" s="3" t="s">
        <v>15</v>
      </c>
      <c r="C40" s="4">
        <f>'1月1日'!$B$8</f>
        <v>7192</v>
      </c>
      <c r="D40" s="4">
        <f>'2月1日'!$B$8</f>
        <v>7194</v>
      </c>
      <c r="E40" s="4">
        <f>'3月1日'!$B$8</f>
        <v>7184</v>
      </c>
      <c r="F40" s="4">
        <f>'4月1日'!$B$8</f>
        <v>7185</v>
      </c>
      <c r="G40" s="4">
        <f>'5月1日'!$B$8</f>
        <v>7236</v>
      </c>
      <c r="H40" s="4">
        <f>'6月1日'!$B$8</f>
        <v>7217</v>
      </c>
      <c r="I40" s="4">
        <f>'7月1日'!$B$8</f>
        <v>7216</v>
      </c>
      <c r="J40" s="4">
        <f>'8月1日'!$B$8</f>
        <v>7208</v>
      </c>
      <c r="K40" s="4">
        <f>'9月1日'!$B$8</f>
        <v>7205</v>
      </c>
      <c r="L40" s="4">
        <f>'10月1日'!$B$8</f>
        <v>7228</v>
      </c>
      <c r="M40" s="4">
        <f>'11月1日'!$B$8</f>
        <v>7220</v>
      </c>
      <c r="N40" s="5">
        <f>'12月1日'!$B$8</f>
        <v>7229</v>
      </c>
    </row>
    <row r="41" spans="1:14" ht="13.9" customHeight="1">
      <c r="A41" s="6"/>
      <c r="B41" s="7" t="s">
        <v>16</v>
      </c>
      <c r="C41" s="8">
        <f>'1月1日'!$C$8</f>
        <v>7109</v>
      </c>
      <c r="D41" s="8">
        <f>'2月1日'!$C$8</f>
        <v>7120</v>
      </c>
      <c r="E41" s="8">
        <f>'3月1日'!$C$8</f>
        <v>7109</v>
      </c>
      <c r="F41" s="8">
        <f>'4月1日'!$C$8</f>
        <v>7122</v>
      </c>
      <c r="G41" s="8">
        <f>'5月1日'!$C$8</f>
        <v>7167</v>
      </c>
      <c r="H41" s="8">
        <f>'6月1日'!$C$8</f>
        <v>7150</v>
      </c>
      <c r="I41" s="8">
        <f>'7月1日'!$C$8</f>
        <v>7144</v>
      </c>
      <c r="J41" s="8">
        <f>'8月1日'!$C$8</f>
        <v>7144</v>
      </c>
      <c r="K41" s="8">
        <f>'9月1日'!$C$8</f>
        <v>7138</v>
      </c>
      <c r="L41" s="8">
        <f>'10月1日'!$C$8</f>
        <v>7166</v>
      </c>
      <c r="M41" s="8">
        <f>'11月1日'!$C$8</f>
        <v>7160</v>
      </c>
      <c r="N41" s="9">
        <f>'12月1日'!$C$8</f>
        <v>7164</v>
      </c>
    </row>
    <row r="42" spans="1:14" ht="13.9" customHeight="1">
      <c r="A42" s="6"/>
      <c r="B42" s="7" t="s">
        <v>17</v>
      </c>
      <c r="C42" s="8">
        <f>'1月1日'!$D$8</f>
        <v>7843</v>
      </c>
      <c r="D42" s="8">
        <f>'2月1日'!$D$8</f>
        <v>7844</v>
      </c>
      <c r="E42" s="8">
        <f>'3月1日'!$D$8</f>
        <v>7836</v>
      </c>
      <c r="F42" s="8">
        <f>'4月1日'!$D$8</f>
        <v>7824</v>
      </c>
      <c r="G42" s="8">
        <f>'5月1日'!$D$8</f>
        <v>7826</v>
      </c>
      <c r="H42" s="8">
        <f>'6月1日'!$D$8</f>
        <v>7826</v>
      </c>
      <c r="I42" s="8">
        <f>'7月1日'!$D$8</f>
        <v>7810</v>
      </c>
      <c r="J42" s="8">
        <f>'8月1日'!$D$8</f>
        <v>7799</v>
      </c>
      <c r="K42" s="8">
        <f>'9月1日'!$D$8</f>
        <v>7782</v>
      </c>
      <c r="L42" s="8">
        <f>'10月1日'!$D$8</f>
        <v>7799</v>
      </c>
      <c r="M42" s="8">
        <f>'11月1日'!$D$8</f>
        <v>7797</v>
      </c>
      <c r="N42" s="9">
        <f>'12月1日'!$D$8</f>
        <v>7800</v>
      </c>
    </row>
    <row r="43" spans="1:14" ht="13.9" customHeight="1">
      <c r="A43" s="6"/>
      <c r="B43" s="7" t="s">
        <v>18</v>
      </c>
      <c r="C43" s="10">
        <f>'1月1日'!$E$8</f>
        <v>14952</v>
      </c>
      <c r="D43" s="10">
        <f>'2月1日'!$E$8</f>
        <v>14964</v>
      </c>
      <c r="E43" s="10">
        <f>'3月1日'!$E$8</f>
        <v>14945</v>
      </c>
      <c r="F43" s="10">
        <f>'4月1日'!$E$8</f>
        <v>14946</v>
      </c>
      <c r="G43" s="10">
        <f>'5月1日'!$E$8</f>
        <v>14993</v>
      </c>
      <c r="H43" s="10">
        <f>'6月1日'!$E$8</f>
        <v>14976</v>
      </c>
      <c r="I43" s="10">
        <f>'7月1日'!$E$8</f>
        <v>14954</v>
      </c>
      <c r="J43" s="10">
        <f>'8月1日'!$E$8</f>
        <v>14943</v>
      </c>
      <c r="K43" s="10">
        <f>'9月1日'!$E$8</f>
        <v>14920</v>
      </c>
      <c r="L43" s="10">
        <f>'10月1日'!$E$8</f>
        <v>14965</v>
      </c>
      <c r="M43" s="10">
        <f>'11月1日'!$E$8</f>
        <v>14957</v>
      </c>
      <c r="N43" s="11">
        <f>'12月1日'!$E$8</f>
        <v>14964</v>
      </c>
    </row>
    <row r="44" spans="1:14" ht="13.9" customHeight="1">
      <c r="A44" s="6"/>
      <c r="B44" s="7" t="s">
        <v>19</v>
      </c>
      <c r="C44" s="12">
        <f>'1月1日'!$F$8</f>
        <v>3.63</v>
      </c>
      <c r="D44" s="12">
        <f>'2月1日'!$F$8</f>
        <v>3.63</v>
      </c>
      <c r="E44" s="12">
        <f>'3月1日'!$F$8</f>
        <v>3.63</v>
      </c>
      <c r="F44" s="12">
        <f>'4月1日'!$F$8</f>
        <v>3.63</v>
      </c>
      <c r="G44" s="12">
        <f>'5月1日'!$F$8</f>
        <v>3.63</v>
      </c>
      <c r="H44" s="12">
        <f>'6月1日'!$F$8</f>
        <v>3.63</v>
      </c>
      <c r="I44" s="12">
        <f>'7月1日'!$F$8</f>
        <v>3.63</v>
      </c>
      <c r="J44" s="12">
        <f>'8月1日'!$F$8</f>
        <v>3.63</v>
      </c>
      <c r="K44" s="12">
        <f>'9月1日'!$F$8</f>
        <v>3.63</v>
      </c>
      <c r="L44" s="12">
        <f>'10月1日'!$F$8</f>
        <v>3.63</v>
      </c>
      <c r="M44" s="12">
        <f>'11月1日'!$F$8</f>
        <v>3.63</v>
      </c>
      <c r="N44" s="13">
        <f>'12月1日'!$F$8</f>
        <v>3.63</v>
      </c>
    </row>
    <row r="45" spans="1:14" ht="13.9" customHeight="1" thickBot="1">
      <c r="A45" s="14"/>
      <c r="B45" s="15" t="s">
        <v>20</v>
      </c>
      <c r="C45" s="16">
        <f>'1月1日'!$G$8</f>
        <v>4119.0082644628101</v>
      </c>
      <c r="D45" s="16">
        <f>'2月1日'!$G$8</f>
        <v>4122.3140495867774</v>
      </c>
      <c r="E45" s="16">
        <f>'3月1日'!$G$8</f>
        <v>4117.0798898071625</v>
      </c>
      <c r="F45" s="16">
        <f>'4月1日'!$G$8</f>
        <v>4117.3553719008269</v>
      </c>
      <c r="G45" s="16">
        <f>'5月1日'!$G$8</f>
        <v>4130.30303030303</v>
      </c>
      <c r="H45" s="16">
        <f>'6月1日'!$G$8</f>
        <v>4125.6198347107438</v>
      </c>
      <c r="I45" s="16">
        <f>'7月1日'!$G$8</f>
        <v>4119.5592286501378</v>
      </c>
      <c r="J45" s="16">
        <f>'8月1日'!$G$8</f>
        <v>4116.5289256198348</v>
      </c>
      <c r="K45" s="16">
        <f>'9月1日'!$G$8</f>
        <v>4110.1928374655645</v>
      </c>
      <c r="L45" s="16">
        <f>'10月1日'!$G$8</f>
        <v>4122.5895316804408</v>
      </c>
      <c r="M45" s="16">
        <f>'11月1日'!$G$8</f>
        <v>4120.3856749311299</v>
      </c>
      <c r="N45" s="17">
        <f>'12月1日'!$G$8</f>
        <v>4122.3140495867774</v>
      </c>
    </row>
    <row r="46" spans="1:14" ht="13.9" customHeight="1">
      <c r="A46" s="2" t="s">
        <v>27</v>
      </c>
      <c r="B46" s="3" t="s">
        <v>15</v>
      </c>
      <c r="C46" s="4">
        <f>'1月1日'!$B$9</f>
        <v>5840</v>
      </c>
      <c r="D46" s="4">
        <f>'2月1日'!$B$9</f>
        <v>5846</v>
      </c>
      <c r="E46" s="4">
        <f>'3月1日'!$B$9</f>
        <v>5831</v>
      </c>
      <c r="F46" s="4">
        <f>'4月1日'!$B$9</f>
        <v>5819</v>
      </c>
      <c r="G46" s="4">
        <f>'5月1日'!$B$9</f>
        <v>5828</v>
      </c>
      <c r="H46" s="4">
        <f>'6月1日'!$B$9</f>
        <v>5846</v>
      </c>
      <c r="I46" s="4">
        <f>'7月1日'!$B$9</f>
        <v>5855</v>
      </c>
      <c r="J46" s="4">
        <f>'8月1日'!$B$9</f>
        <v>5863</v>
      </c>
      <c r="K46" s="4">
        <f>'9月1日'!$B$9</f>
        <v>5867</v>
      </c>
      <c r="L46" s="4">
        <f>'10月1日'!$B$9</f>
        <v>5868</v>
      </c>
      <c r="M46" s="4">
        <f>'11月1日'!$B$9</f>
        <v>5850</v>
      </c>
      <c r="N46" s="5">
        <f>'12月1日'!$B$9</f>
        <v>5850</v>
      </c>
    </row>
    <row r="47" spans="1:14" ht="13.9" customHeight="1">
      <c r="A47" s="6"/>
      <c r="B47" s="7" t="s">
        <v>16</v>
      </c>
      <c r="C47" s="8">
        <f>'1月1日'!$C$9</f>
        <v>5214</v>
      </c>
      <c r="D47" s="8">
        <f>'2月1日'!$C$9</f>
        <v>5211</v>
      </c>
      <c r="E47" s="8">
        <f>'3月1日'!$C$9</f>
        <v>5207</v>
      </c>
      <c r="F47" s="8">
        <f>'4月1日'!$C$9</f>
        <v>5174</v>
      </c>
      <c r="G47" s="8">
        <f>'5月1日'!$C$9</f>
        <v>5161</v>
      </c>
      <c r="H47" s="8">
        <f>'6月1日'!$C$9</f>
        <v>5172</v>
      </c>
      <c r="I47" s="8">
        <f>'7月1日'!$C$9</f>
        <v>5168</v>
      </c>
      <c r="J47" s="8">
        <f>'8月1日'!$C$9</f>
        <v>5171</v>
      </c>
      <c r="K47" s="8">
        <f>'9月1日'!$C$9</f>
        <v>5172</v>
      </c>
      <c r="L47" s="8">
        <f>'10月1日'!$C$9</f>
        <v>5173</v>
      </c>
      <c r="M47" s="8">
        <f>'11月1日'!$C$9</f>
        <v>5157</v>
      </c>
      <c r="N47" s="9">
        <f>'12月1日'!$C$9</f>
        <v>5161</v>
      </c>
    </row>
    <row r="48" spans="1:14" ht="13.9" customHeight="1">
      <c r="A48" s="6"/>
      <c r="B48" s="7" t="s">
        <v>17</v>
      </c>
      <c r="C48" s="8">
        <f>'1月1日'!$D$9</f>
        <v>6095</v>
      </c>
      <c r="D48" s="8">
        <f>'2月1日'!$D$9</f>
        <v>6087</v>
      </c>
      <c r="E48" s="8">
        <f>'3月1日'!$D$9</f>
        <v>6083</v>
      </c>
      <c r="F48" s="8">
        <f>'4月1日'!$D$9</f>
        <v>6060</v>
      </c>
      <c r="G48" s="8">
        <f>'5月1日'!$D$9</f>
        <v>6063</v>
      </c>
      <c r="H48" s="8">
        <f>'6月1日'!$D$9</f>
        <v>6078</v>
      </c>
      <c r="I48" s="8">
        <f>'7月1日'!$D$9</f>
        <v>6075</v>
      </c>
      <c r="J48" s="8">
        <f>'8月1日'!$D$9</f>
        <v>6072</v>
      </c>
      <c r="K48" s="8">
        <f>'9月1日'!$D$9</f>
        <v>6065</v>
      </c>
      <c r="L48" s="8">
        <f>'10月1日'!$D$9</f>
        <v>6060</v>
      </c>
      <c r="M48" s="8">
        <f>'11月1日'!$D$9</f>
        <v>6040</v>
      </c>
      <c r="N48" s="9">
        <f>'12月1日'!$D$9</f>
        <v>6023</v>
      </c>
    </row>
    <row r="49" spans="1:14" ht="13.9" customHeight="1">
      <c r="A49" s="6"/>
      <c r="B49" s="7" t="s">
        <v>18</v>
      </c>
      <c r="C49" s="10">
        <f>'1月1日'!$E$9</f>
        <v>11309</v>
      </c>
      <c r="D49" s="10">
        <f>'2月1日'!$E$9</f>
        <v>11298</v>
      </c>
      <c r="E49" s="10">
        <f>'3月1日'!$E$9</f>
        <v>11290</v>
      </c>
      <c r="F49" s="10">
        <f>'4月1日'!$E$9</f>
        <v>11234</v>
      </c>
      <c r="G49" s="10">
        <f>'5月1日'!$E$9</f>
        <v>11224</v>
      </c>
      <c r="H49" s="10">
        <f>'6月1日'!$E$9</f>
        <v>11250</v>
      </c>
      <c r="I49" s="10">
        <f>'7月1日'!$E$9</f>
        <v>11243</v>
      </c>
      <c r="J49" s="10">
        <f>'8月1日'!$E$9</f>
        <v>11243</v>
      </c>
      <c r="K49" s="10">
        <f>'9月1日'!$E$9</f>
        <v>11237</v>
      </c>
      <c r="L49" s="10">
        <f>'10月1日'!$E$9</f>
        <v>11233</v>
      </c>
      <c r="M49" s="10">
        <f>'11月1日'!$E$9</f>
        <v>11197</v>
      </c>
      <c r="N49" s="11">
        <f>'12月1日'!$E$9</f>
        <v>11184</v>
      </c>
    </row>
    <row r="50" spans="1:14" ht="13.9" customHeight="1">
      <c r="A50" s="6"/>
      <c r="B50" s="7" t="s">
        <v>19</v>
      </c>
      <c r="C50" s="12">
        <f>'1月1日'!$F$9</f>
        <v>2.4500000000000002</v>
      </c>
      <c r="D50" s="12">
        <f>'2月1日'!$F$9</f>
        <v>2.4500000000000002</v>
      </c>
      <c r="E50" s="12">
        <f>'3月1日'!$F$9</f>
        <v>2.4500000000000002</v>
      </c>
      <c r="F50" s="12">
        <f>'4月1日'!$F$9</f>
        <v>2.4500000000000002</v>
      </c>
      <c r="G50" s="12">
        <f>'5月1日'!$F$9</f>
        <v>2.4500000000000002</v>
      </c>
      <c r="H50" s="12">
        <f>'6月1日'!$F$9</f>
        <v>2.4500000000000002</v>
      </c>
      <c r="I50" s="12">
        <f>'7月1日'!$F$9</f>
        <v>2.4500000000000002</v>
      </c>
      <c r="J50" s="12">
        <f>'8月1日'!$F$9</f>
        <v>2.4500000000000002</v>
      </c>
      <c r="K50" s="12">
        <f>'9月1日'!$F$9</f>
        <v>2.4500000000000002</v>
      </c>
      <c r="L50" s="12">
        <f>'10月1日'!$F$9</f>
        <v>2.4500000000000002</v>
      </c>
      <c r="M50" s="12">
        <f>'11月1日'!$F$9</f>
        <v>2.4500000000000002</v>
      </c>
      <c r="N50" s="13">
        <f>'12月1日'!$F$9</f>
        <v>2.4500000000000002</v>
      </c>
    </row>
    <row r="51" spans="1:14" ht="13.9" customHeight="1" thickBot="1">
      <c r="A51" s="14"/>
      <c r="B51" s="15" t="s">
        <v>20</v>
      </c>
      <c r="C51" s="16">
        <f>'1月1日'!$G$9</f>
        <v>4615.9183673469388</v>
      </c>
      <c r="D51" s="16">
        <f>'2月1日'!$G$9</f>
        <v>4611.4285714285706</v>
      </c>
      <c r="E51" s="16">
        <f>'3月1日'!$G$9</f>
        <v>4608.1632653061224</v>
      </c>
      <c r="F51" s="16">
        <f>'4月1日'!$G$9</f>
        <v>4585.3061224489793</v>
      </c>
      <c r="G51" s="16">
        <f>'5月1日'!$G$9</f>
        <v>4581.2244897959181</v>
      </c>
      <c r="H51" s="16">
        <f>'6月1日'!$G$9</f>
        <v>4591.8367346938776</v>
      </c>
      <c r="I51" s="16">
        <f>'7月1日'!$G$9</f>
        <v>4588.9795918367345</v>
      </c>
      <c r="J51" s="16">
        <f>'8月1日'!$G$9</f>
        <v>4588.9795918367345</v>
      </c>
      <c r="K51" s="16">
        <f>'9月1日'!$G$9</f>
        <v>4586.5306122448974</v>
      </c>
      <c r="L51" s="16">
        <f>'10月1日'!$G$9</f>
        <v>4584.8979591836733</v>
      </c>
      <c r="M51" s="16">
        <f>'11月1日'!$G$9</f>
        <v>4570.2040816326526</v>
      </c>
      <c r="N51" s="17">
        <f>'12月1日'!$G$9</f>
        <v>4564.8979591836733</v>
      </c>
    </row>
    <row r="52" spans="1:14" ht="13.9" customHeight="1">
      <c r="A52" s="2" t="s">
        <v>28</v>
      </c>
      <c r="B52" s="3" t="s">
        <v>15</v>
      </c>
      <c r="C52" s="4">
        <f>'1月1日'!$B$10</f>
        <v>8196</v>
      </c>
      <c r="D52" s="4">
        <f>'2月1日'!$B$10</f>
        <v>8210</v>
      </c>
      <c r="E52" s="4">
        <f>'3月1日'!$B$10</f>
        <v>8212</v>
      </c>
      <c r="F52" s="4">
        <f>'4月1日'!$B$10</f>
        <v>8220</v>
      </c>
      <c r="G52" s="4">
        <f>'5月1日'!$B$10</f>
        <v>8244</v>
      </c>
      <c r="H52" s="4">
        <f>'6月1日'!$B$10</f>
        <v>8246</v>
      </c>
      <c r="I52" s="4">
        <f>'7月1日'!$B$10</f>
        <v>8259</v>
      </c>
      <c r="J52" s="4">
        <f>'8月1日'!$B$10</f>
        <v>8238</v>
      </c>
      <c r="K52" s="4">
        <f>'9月1日'!$B$10</f>
        <v>8239</v>
      </c>
      <c r="L52" s="4">
        <f>'10月1日'!$B$10</f>
        <v>8239</v>
      </c>
      <c r="M52" s="4">
        <f>'11月1日'!$B$10</f>
        <v>8242</v>
      </c>
      <c r="N52" s="5">
        <f>'12月1日'!$B$10</f>
        <v>8264</v>
      </c>
    </row>
    <row r="53" spans="1:14" ht="13.9" customHeight="1">
      <c r="A53" s="6"/>
      <c r="B53" s="7" t="s">
        <v>16</v>
      </c>
      <c r="C53" s="8">
        <f>'1月1日'!$C$10</f>
        <v>8201</v>
      </c>
      <c r="D53" s="8">
        <f>'2月1日'!$C$10</f>
        <v>8218</v>
      </c>
      <c r="E53" s="8">
        <f>'3月1日'!$C$10</f>
        <v>8223</v>
      </c>
      <c r="F53" s="8">
        <f>'4月1日'!$C$10</f>
        <v>8197</v>
      </c>
      <c r="G53" s="8">
        <f>'5月1日'!$C$10</f>
        <v>8191</v>
      </c>
      <c r="H53" s="8">
        <f>'6月1日'!$C$10</f>
        <v>8204</v>
      </c>
      <c r="I53" s="8">
        <f>'7月1日'!$C$10</f>
        <v>8204</v>
      </c>
      <c r="J53" s="8">
        <f>'8月1日'!$C$10</f>
        <v>8195</v>
      </c>
      <c r="K53" s="8">
        <f>'9月1日'!$C$10</f>
        <v>8201</v>
      </c>
      <c r="L53" s="8">
        <f>'10月1日'!$C$10</f>
        <v>8192</v>
      </c>
      <c r="M53" s="8">
        <f>'11月1日'!$C$10</f>
        <v>8180</v>
      </c>
      <c r="N53" s="9">
        <f>'12月1日'!$C$10</f>
        <v>8181</v>
      </c>
    </row>
    <row r="54" spans="1:14" ht="13.9" customHeight="1">
      <c r="A54" s="6"/>
      <c r="B54" s="7" t="s">
        <v>17</v>
      </c>
      <c r="C54" s="8">
        <f>'1月1日'!$D$10</f>
        <v>9176</v>
      </c>
      <c r="D54" s="8">
        <f>'2月1日'!$D$10</f>
        <v>9178</v>
      </c>
      <c r="E54" s="8">
        <f>'3月1日'!$D$10</f>
        <v>9172</v>
      </c>
      <c r="F54" s="8">
        <f>'4月1日'!$D$10</f>
        <v>9140</v>
      </c>
      <c r="G54" s="8">
        <f>'5月1日'!$D$10</f>
        <v>9134</v>
      </c>
      <c r="H54" s="8">
        <f>'6月1日'!$D$10</f>
        <v>9121</v>
      </c>
      <c r="I54" s="8">
        <f>'7月1日'!$D$10</f>
        <v>9129</v>
      </c>
      <c r="J54" s="8">
        <f>'8月1日'!$D$10</f>
        <v>9106</v>
      </c>
      <c r="K54" s="8">
        <f>'9月1日'!$D$10</f>
        <v>9106</v>
      </c>
      <c r="L54" s="8">
        <f>'10月1日'!$D$10</f>
        <v>9087</v>
      </c>
      <c r="M54" s="8">
        <f>'11月1日'!$D$10</f>
        <v>9080</v>
      </c>
      <c r="N54" s="9">
        <f>'12月1日'!$D$10</f>
        <v>9083</v>
      </c>
    </row>
    <row r="55" spans="1:14" ht="13.9" customHeight="1">
      <c r="A55" s="6"/>
      <c r="B55" s="7" t="s">
        <v>18</v>
      </c>
      <c r="C55" s="10">
        <f>'1月1日'!$E$10</f>
        <v>17377</v>
      </c>
      <c r="D55" s="10">
        <f>'2月1日'!$E$10</f>
        <v>17396</v>
      </c>
      <c r="E55" s="10">
        <f>'3月1日'!$E$10</f>
        <v>17395</v>
      </c>
      <c r="F55" s="10">
        <f>'4月1日'!$E$10</f>
        <v>17337</v>
      </c>
      <c r="G55" s="10">
        <f>'5月1日'!$E$10</f>
        <v>17325</v>
      </c>
      <c r="H55" s="10">
        <f>'6月1日'!$E$10</f>
        <v>17325</v>
      </c>
      <c r="I55" s="10">
        <f>'7月1日'!$E$10</f>
        <v>17333</v>
      </c>
      <c r="J55" s="10">
        <f>'8月1日'!$E$10</f>
        <v>17301</v>
      </c>
      <c r="K55" s="10">
        <f>'9月1日'!$E$10</f>
        <v>17307</v>
      </c>
      <c r="L55" s="10">
        <f>'10月1日'!$E$10</f>
        <v>17279</v>
      </c>
      <c r="M55" s="10">
        <f>'11月1日'!$E$10</f>
        <v>17260</v>
      </c>
      <c r="N55" s="11">
        <f>'12月1日'!$E$10</f>
        <v>17264</v>
      </c>
    </row>
    <row r="56" spans="1:14" ht="13.9" customHeight="1">
      <c r="A56" s="6"/>
      <c r="B56" s="7" t="s">
        <v>19</v>
      </c>
      <c r="C56" s="12">
        <f>'1月1日'!$F$10</f>
        <v>6.58</v>
      </c>
      <c r="D56" s="12">
        <f>'2月1日'!$F$10</f>
        <v>6.58</v>
      </c>
      <c r="E56" s="12">
        <f>'3月1日'!$F$10</f>
        <v>6.58</v>
      </c>
      <c r="F56" s="12">
        <f>'4月1日'!$F$10</f>
        <v>6.58</v>
      </c>
      <c r="G56" s="12">
        <f>'5月1日'!$F$10</f>
        <v>6.58</v>
      </c>
      <c r="H56" s="12">
        <f>'6月1日'!$F$10</f>
        <v>6.58</v>
      </c>
      <c r="I56" s="12">
        <f>'7月1日'!$F$10</f>
        <v>6.58</v>
      </c>
      <c r="J56" s="12">
        <f>'8月1日'!$F$10</f>
        <v>6.58</v>
      </c>
      <c r="K56" s="12">
        <f>'9月1日'!$F$10</f>
        <v>6.58</v>
      </c>
      <c r="L56" s="12">
        <f>'10月1日'!$F$10</f>
        <v>6.58</v>
      </c>
      <c r="M56" s="12">
        <f>'11月1日'!$F$10</f>
        <v>6.58</v>
      </c>
      <c r="N56" s="13">
        <f>'12月1日'!$F$10</f>
        <v>6.58</v>
      </c>
    </row>
    <row r="57" spans="1:14" ht="13.9" customHeight="1" thickBot="1">
      <c r="A57" s="14"/>
      <c r="B57" s="15" t="s">
        <v>20</v>
      </c>
      <c r="C57" s="16">
        <f>'1月1日'!$G$10</f>
        <v>2640.8814589665653</v>
      </c>
      <c r="D57" s="16">
        <f>'2月1日'!$G$10</f>
        <v>2643.7689969604862</v>
      </c>
      <c r="E57" s="16">
        <f>'3月1日'!$G$10</f>
        <v>2643.6170212765956</v>
      </c>
      <c r="F57" s="16">
        <f>'4月1日'!$G$10</f>
        <v>2634.8024316109422</v>
      </c>
      <c r="G57" s="16">
        <f>'5月1日'!$G$10</f>
        <v>2632.9787234042551</v>
      </c>
      <c r="H57" s="16">
        <f>'6月1日'!$G$10</f>
        <v>2632.9787234042551</v>
      </c>
      <c r="I57" s="16">
        <f>'7月1日'!$G$10</f>
        <v>2634.19452887538</v>
      </c>
      <c r="J57" s="16">
        <f>'8月1日'!$G$10</f>
        <v>2629.3313069908813</v>
      </c>
      <c r="K57" s="16">
        <f>'9月1日'!$G$10</f>
        <v>2630.2431610942249</v>
      </c>
      <c r="L57" s="16">
        <f>'10月1日'!$G$10</f>
        <v>2625.9878419452889</v>
      </c>
      <c r="M57" s="16">
        <f>'11月1日'!$G$10</f>
        <v>2623.1003039513676</v>
      </c>
      <c r="N57" s="17">
        <f>'12月1日'!$G$10</f>
        <v>2623.7082066869302</v>
      </c>
    </row>
    <row r="58" spans="1:14" ht="13.9" customHeight="1">
      <c r="A58" s="2" t="s">
        <v>29</v>
      </c>
      <c r="B58" s="3" t="s">
        <v>15</v>
      </c>
      <c r="C58" s="4">
        <f>'1月1日'!$B$11</f>
        <v>7097</v>
      </c>
      <c r="D58" s="4">
        <f>'2月1日'!$B$11</f>
        <v>7093</v>
      </c>
      <c r="E58" s="4">
        <f>'3月1日'!$B$11</f>
        <v>7090</v>
      </c>
      <c r="F58" s="4">
        <f>'4月1日'!$B$11</f>
        <v>7106</v>
      </c>
      <c r="G58" s="4">
        <f>'5月1日'!$B$11</f>
        <v>7106</v>
      </c>
      <c r="H58" s="4">
        <f>'6月1日'!$B$11</f>
        <v>7111</v>
      </c>
      <c r="I58" s="4">
        <f>'7月1日'!$B$11</f>
        <v>7108</v>
      </c>
      <c r="J58" s="4">
        <f>'8月1日'!$B$11</f>
        <v>7112</v>
      </c>
      <c r="K58" s="4">
        <f>'9月1日'!$B$11</f>
        <v>7114</v>
      </c>
      <c r="L58" s="4">
        <f>'10月1日'!$B$11</f>
        <v>7118</v>
      </c>
      <c r="M58" s="4">
        <f>'11月1日'!$B$11</f>
        <v>7123</v>
      </c>
      <c r="N58" s="5">
        <f>'12月1日'!$B$11</f>
        <v>7136</v>
      </c>
    </row>
    <row r="59" spans="1:14" ht="13.9" customHeight="1">
      <c r="A59" s="6"/>
      <c r="B59" s="7" t="s">
        <v>16</v>
      </c>
      <c r="C59" s="8">
        <f>'1月1日'!$C$11</f>
        <v>7033</v>
      </c>
      <c r="D59" s="8">
        <f>'2月1日'!$C$11</f>
        <v>7010</v>
      </c>
      <c r="E59" s="8">
        <f>'3月1日'!$C$11</f>
        <v>7002</v>
      </c>
      <c r="F59" s="8">
        <f>'4月1日'!$C$11</f>
        <v>6992</v>
      </c>
      <c r="G59" s="8">
        <f>'5月1日'!$C$11</f>
        <v>6971</v>
      </c>
      <c r="H59" s="8">
        <f>'6月1日'!$C$11</f>
        <v>6963</v>
      </c>
      <c r="I59" s="8">
        <f>'7月1日'!$C$11</f>
        <v>6953</v>
      </c>
      <c r="J59" s="8">
        <f>'8月1日'!$C$11</f>
        <v>6945</v>
      </c>
      <c r="K59" s="8">
        <f>'9月1日'!$C$11</f>
        <v>6946</v>
      </c>
      <c r="L59" s="8">
        <f>'10月1日'!$C$11</f>
        <v>6952</v>
      </c>
      <c r="M59" s="8">
        <f>'11月1日'!$C$11</f>
        <v>6934</v>
      </c>
      <c r="N59" s="9">
        <f>'12月1日'!$C$11</f>
        <v>6944</v>
      </c>
    </row>
    <row r="60" spans="1:14" ht="13.9" customHeight="1">
      <c r="A60" s="6"/>
      <c r="B60" s="7" t="s">
        <v>17</v>
      </c>
      <c r="C60" s="8">
        <f>'1月1日'!$D$11</f>
        <v>7607</v>
      </c>
      <c r="D60" s="8">
        <f>'2月1日'!$D$11</f>
        <v>7604</v>
      </c>
      <c r="E60" s="8">
        <f>'3月1日'!$D$11</f>
        <v>7594</v>
      </c>
      <c r="F60" s="8">
        <f>'4月1日'!$D$11</f>
        <v>7571</v>
      </c>
      <c r="G60" s="8">
        <f>'5月1日'!$D$11</f>
        <v>7539</v>
      </c>
      <c r="H60" s="8">
        <f>'6月1日'!$D$11</f>
        <v>7540</v>
      </c>
      <c r="I60" s="8">
        <f>'7月1日'!$D$11</f>
        <v>7533</v>
      </c>
      <c r="J60" s="8">
        <f>'8月1日'!$D$11</f>
        <v>7535</v>
      </c>
      <c r="K60" s="8">
        <f>'9月1日'!$D$11</f>
        <v>7537</v>
      </c>
      <c r="L60" s="8">
        <f>'10月1日'!$D$11</f>
        <v>7544</v>
      </c>
      <c r="M60" s="8">
        <f>'11月1日'!$D$11</f>
        <v>7548</v>
      </c>
      <c r="N60" s="9">
        <f>'12月1日'!$D$11</f>
        <v>7537</v>
      </c>
    </row>
    <row r="61" spans="1:14" ht="13.9" customHeight="1">
      <c r="A61" s="6"/>
      <c r="B61" s="7" t="s">
        <v>18</v>
      </c>
      <c r="C61" s="10">
        <f>'1月1日'!$E$11</f>
        <v>14640</v>
      </c>
      <c r="D61" s="10">
        <f>'2月1日'!$E$11</f>
        <v>14614</v>
      </c>
      <c r="E61" s="10">
        <f>'3月1日'!$E$11</f>
        <v>14596</v>
      </c>
      <c r="F61" s="10">
        <f>'4月1日'!$E$11</f>
        <v>14563</v>
      </c>
      <c r="G61" s="10">
        <f>'5月1日'!$E$11</f>
        <v>14510</v>
      </c>
      <c r="H61" s="10">
        <f>'6月1日'!$E$11</f>
        <v>14503</v>
      </c>
      <c r="I61" s="10">
        <f>'7月1日'!$E$11</f>
        <v>14486</v>
      </c>
      <c r="J61" s="10">
        <f>'8月1日'!$E$11</f>
        <v>14480</v>
      </c>
      <c r="K61" s="10">
        <f>'9月1日'!$E$11</f>
        <v>14483</v>
      </c>
      <c r="L61" s="10">
        <f>'10月1日'!$E$11</f>
        <v>14496</v>
      </c>
      <c r="M61" s="10">
        <f>'11月1日'!$E$11</f>
        <v>14482</v>
      </c>
      <c r="N61" s="11">
        <f>'12月1日'!$E$11</f>
        <v>14481</v>
      </c>
    </row>
    <row r="62" spans="1:14" ht="13.9" customHeight="1">
      <c r="A62" s="6"/>
      <c r="B62" s="7" t="s">
        <v>19</v>
      </c>
      <c r="C62" s="12">
        <f>'1月1日'!$F$11</f>
        <v>4.66</v>
      </c>
      <c r="D62" s="12">
        <f>'1月1日'!$F$11</f>
        <v>4.66</v>
      </c>
      <c r="E62" s="12">
        <f>'3月1日'!$F$11</f>
        <v>4.66</v>
      </c>
      <c r="F62" s="12">
        <f>'4月1日'!$F$11</f>
        <v>4.66</v>
      </c>
      <c r="G62" s="12">
        <f>'5月1日'!$F$11</f>
        <v>4.66</v>
      </c>
      <c r="H62" s="12">
        <f>'6月1日'!$F$11</f>
        <v>4.66</v>
      </c>
      <c r="I62" s="12">
        <f>'7月1日'!$F$11</f>
        <v>4.66</v>
      </c>
      <c r="J62" s="12">
        <f>'8月1日'!$F$11</f>
        <v>4.66</v>
      </c>
      <c r="K62" s="12">
        <f>'9月1日'!$F$11</f>
        <v>4.66</v>
      </c>
      <c r="L62" s="12">
        <f>'10月1日'!$F$11</f>
        <v>4.66</v>
      </c>
      <c r="M62" s="12">
        <f>'11月1日'!$F$11</f>
        <v>4.66</v>
      </c>
      <c r="N62" s="13">
        <f>'12月1日'!$F$11</f>
        <v>4.66</v>
      </c>
    </row>
    <row r="63" spans="1:14" ht="13.9" customHeight="1" thickBot="1">
      <c r="A63" s="14"/>
      <c r="B63" s="15" t="s">
        <v>20</v>
      </c>
      <c r="C63" s="16">
        <f>'1月1日'!$G$11</f>
        <v>3141.6309012875536</v>
      </c>
      <c r="D63" s="16">
        <f>'2月1日'!$G$11</f>
        <v>3136.0515021459228</v>
      </c>
      <c r="E63" s="16">
        <f>'3月1日'!$G$11</f>
        <v>3132.1888412017165</v>
      </c>
      <c r="F63" s="16">
        <f>'4月1日'!$G$11</f>
        <v>3125.1072961373388</v>
      </c>
      <c r="G63" s="16">
        <f>'5月1日'!$G$11</f>
        <v>3113.7339055793991</v>
      </c>
      <c r="H63" s="16">
        <f>'6月1日'!$G$11</f>
        <v>3112.2317596566522</v>
      </c>
      <c r="I63" s="16">
        <f>'7月1日'!$G$11</f>
        <v>3108.5836909871246</v>
      </c>
      <c r="J63" s="16">
        <f>'8月1日'!$G$11</f>
        <v>3107.2961373390558</v>
      </c>
      <c r="K63" s="16">
        <f>'9月1日'!$G$11</f>
        <v>3107.9399141630902</v>
      </c>
      <c r="L63" s="16">
        <f>'10月1日'!$G$11</f>
        <v>3110.7296137339054</v>
      </c>
      <c r="M63" s="16">
        <f>'11月1日'!$G$11</f>
        <v>3107.7253218884121</v>
      </c>
      <c r="N63" s="17">
        <f>'12月1日'!$G$11</f>
        <v>3107.5107296137339</v>
      </c>
    </row>
    <row r="64" spans="1:14" ht="13.9" customHeight="1">
      <c r="A64" s="2" t="s">
        <v>30</v>
      </c>
      <c r="B64" s="3" t="s">
        <v>15</v>
      </c>
      <c r="C64" s="4">
        <f>'1月1日'!$B$12</f>
        <v>12046</v>
      </c>
      <c r="D64" s="4">
        <f>'2月1日'!$B$12</f>
        <v>12043</v>
      </c>
      <c r="E64" s="4">
        <f>'3月1日'!$B$12</f>
        <v>12082</v>
      </c>
      <c r="F64" s="4">
        <f>'4月1日'!$B$12</f>
        <v>12099</v>
      </c>
      <c r="G64" s="4">
        <f>'5月1日'!$B$12</f>
        <v>12155</v>
      </c>
      <c r="H64" s="4">
        <f>'6月1日'!$B$12</f>
        <v>12176</v>
      </c>
      <c r="I64" s="4">
        <f>'7月1日'!$B$12</f>
        <v>12198</v>
      </c>
      <c r="J64" s="4">
        <f>'8月1日'!$B$12</f>
        <v>12197</v>
      </c>
      <c r="K64" s="4">
        <f>'9月1日'!$B$12</f>
        <v>12215</v>
      </c>
      <c r="L64" s="4">
        <f>'10月1日'!$B$12</f>
        <v>12238</v>
      </c>
      <c r="M64" s="4">
        <f>'11月1日'!$B$12</f>
        <v>12263</v>
      </c>
      <c r="N64" s="5">
        <f>'12月1日'!$B$12</f>
        <v>12270</v>
      </c>
    </row>
    <row r="65" spans="1:14" ht="13.9" customHeight="1">
      <c r="A65" s="6"/>
      <c r="B65" s="7" t="s">
        <v>16</v>
      </c>
      <c r="C65" s="8">
        <f>'1月1日'!$C$12</f>
        <v>11441</v>
      </c>
      <c r="D65" s="8">
        <f>'2月1日'!$C$12</f>
        <v>11433</v>
      </c>
      <c r="E65" s="8">
        <f>'3月1日'!$C$12</f>
        <v>11454</v>
      </c>
      <c r="F65" s="8">
        <f>'4月1日'!$C$12</f>
        <v>11420</v>
      </c>
      <c r="G65" s="8">
        <f>'5月1日'!$C$12</f>
        <v>11430</v>
      </c>
      <c r="H65" s="8">
        <f>'6月1日'!$C$12</f>
        <v>11453</v>
      </c>
      <c r="I65" s="8">
        <f>'7月1日'!$C$12</f>
        <v>11468</v>
      </c>
      <c r="J65" s="8">
        <f>'8月1日'!$C$12</f>
        <v>11461</v>
      </c>
      <c r="K65" s="8">
        <f>'9月1日'!$C$12</f>
        <v>11475</v>
      </c>
      <c r="L65" s="8">
        <f>'10月1日'!$C$12</f>
        <v>11497</v>
      </c>
      <c r="M65" s="8">
        <f>'11月1日'!$C$12</f>
        <v>11513</v>
      </c>
      <c r="N65" s="9">
        <f>'12月1日'!$C$12</f>
        <v>11521</v>
      </c>
    </row>
    <row r="66" spans="1:14" ht="13.9" customHeight="1">
      <c r="A66" s="6"/>
      <c r="B66" s="7" t="s">
        <v>17</v>
      </c>
      <c r="C66" s="8">
        <f>'1月1日'!$D$12</f>
        <v>12851</v>
      </c>
      <c r="D66" s="8">
        <f>'2月1日'!$D$12</f>
        <v>12853</v>
      </c>
      <c r="E66" s="8">
        <f>'3月1日'!$D$12</f>
        <v>12880</v>
      </c>
      <c r="F66" s="8">
        <f>'4月1日'!$D$12</f>
        <v>12879</v>
      </c>
      <c r="G66" s="8">
        <f>'5月1日'!$D$12</f>
        <v>12878</v>
      </c>
      <c r="H66" s="8">
        <f>'6月1日'!$D$12</f>
        <v>12890</v>
      </c>
      <c r="I66" s="8">
        <f>'7月1日'!$D$12</f>
        <v>12893</v>
      </c>
      <c r="J66" s="8">
        <f>'8月1日'!$D$12</f>
        <v>12895</v>
      </c>
      <c r="K66" s="8">
        <f>'9月1日'!$D$12</f>
        <v>12915</v>
      </c>
      <c r="L66" s="8">
        <f>'10月1日'!$D$12</f>
        <v>12926</v>
      </c>
      <c r="M66" s="8">
        <f>'11月1日'!$D$12</f>
        <v>12929</v>
      </c>
      <c r="N66" s="9">
        <f>'12月1日'!$D$12</f>
        <v>12934</v>
      </c>
    </row>
    <row r="67" spans="1:14" ht="13.9" customHeight="1">
      <c r="A67" s="6"/>
      <c r="B67" s="7" t="s">
        <v>18</v>
      </c>
      <c r="C67" s="10">
        <f>'1月1日'!$E$12</f>
        <v>24292</v>
      </c>
      <c r="D67" s="10">
        <f>'2月1日'!$E$12</f>
        <v>24286</v>
      </c>
      <c r="E67" s="10">
        <f>'3月1日'!$E$12</f>
        <v>24334</v>
      </c>
      <c r="F67" s="10">
        <f>'4月1日'!$E$12</f>
        <v>24299</v>
      </c>
      <c r="G67" s="10">
        <f>'5月1日'!$E$12</f>
        <v>24308</v>
      </c>
      <c r="H67" s="10">
        <f>'6月1日'!$E$12</f>
        <v>24343</v>
      </c>
      <c r="I67" s="10">
        <f>'7月1日'!$E$12</f>
        <v>24361</v>
      </c>
      <c r="J67" s="10">
        <f>'8月1日'!$E$12</f>
        <v>24356</v>
      </c>
      <c r="K67" s="10">
        <f>'9月1日'!$E$12</f>
        <v>24390</v>
      </c>
      <c r="L67" s="10">
        <f>'10月1日'!$E$12</f>
        <v>24423</v>
      </c>
      <c r="M67" s="10">
        <f>'11月1日'!$E$12</f>
        <v>24442</v>
      </c>
      <c r="N67" s="11">
        <f>'12月1日'!$E$12</f>
        <v>24455</v>
      </c>
    </row>
    <row r="68" spans="1:14" ht="13.9" customHeight="1">
      <c r="A68" s="6"/>
      <c r="B68" s="7" t="s">
        <v>19</v>
      </c>
      <c r="C68" s="12">
        <f>'1月1日'!$F$12</f>
        <v>9.39</v>
      </c>
      <c r="D68" s="12">
        <f>'2月1日'!$F$12</f>
        <v>9.39</v>
      </c>
      <c r="E68" s="12">
        <f>'3月1日'!$F$12</f>
        <v>9.39</v>
      </c>
      <c r="F68" s="12">
        <f>'4月1日'!$F$12</f>
        <v>9.39</v>
      </c>
      <c r="G68" s="12">
        <f>'5月1日'!$F$12</f>
        <v>9.39</v>
      </c>
      <c r="H68" s="12">
        <f>'6月1日'!$F$12</f>
        <v>9.39</v>
      </c>
      <c r="I68" s="12">
        <f>'7月1日'!$F$12</f>
        <v>9.39</v>
      </c>
      <c r="J68" s="12">
        <f>'8月1日'!$F$12</f>
        <v>9.39</v>
      </c>
      <c r="K68" s="12">
        <f>'9月1日'!$F$12</f>
        <v>9.39</v>
      </c>
      <c r="L68" s="12">
        <f>'10月1日'!$F$12</f>
        <v>9.39</v>
      </c>
      <c r="M68" s="12">
        <f>'11月1日'!$F$12</f>
        <v>9.39</v>
      </c>
      <c r="N68" s="13">
        <f>'12月1日'!$F$12</f>
        <v>9.39</v>
      </c>
    </row>
    <row r="69" spans="1:14" ht="13.9" customHeight="1" thickBot="1">
      <c r="A69" s="14"/>
      <c r="B69" s="15" t="s">
        <v>20</v>
      </c>
      <c r="C69" s="16">
        <f>'1月1日'!$G$12</f>
        <v>2587.0074547390841</v>
      </c>
      <c r="D69" s="16">
        <f>'2月1日'!$G$12</f>
        <v>2586.3684771033013</v>
      </c>
      <c r="E69" s="16">
        <f>'3月1日'!$G$12</f>
        <v>2591.4802981895632</v>
      </c>
      <c r="F69" s="16">
        <f>'4月1日'!$G$12</f>
        <v>2587.7529286474974</v>
      </c>
      <c r="G69" s="16">
        <f>'5月1日'!$G$12</f>
        <v>2588.7113951011711</v>
      </c>
      <c r="H69" s="16">
        <f>'6月1日'!$G$12</f>
        <v>2592.4387646432374</v>
      </c>
      <c r="I69" s="16">
        <f>'7月1日'!$G$12</f>
        <v>2594.3556975505858</v>
      </c>
      <c r="J69" s="16">
        <f>'8月1日'!$G$12</f>
        <v>2593.8232161874334</v>
      </c>
      <c r="K69" s="16">
        <f>'9月1日'!$G$12</f>
        <v>2597.4440894568688</v>
      </c>
      <c r="L69" s="16">
        <f>'10月1日'!$G$12</f>
        <v>2600.9584664536742</v>
      </c>
      <c r="M69" s="16">
        <f>'11月1日'!$G$12</f>
        <v>2602.9818956336526</v>
      </c>
      <c r="N69" s="17">
        <f>'12月1日'!$G$12</f>
        <v>2604.3663471778486</v>
      </c>
    </row>
    <row r="70" spans="1:14" ht="13.9" customHeight="1">
      <c r="A70" s="2" t="s">
        <v>31</v>
      </c>
      <c r="B70" s="3" t="s">
        <v>15</v>
      </c>
      <c r="C70" s="4">
        <f>'1月1日'!$B$13</f>
        <v>9191</v>
      </c>
      <c r="D70" s="4">
        <f>'2月1日'!$B$13</f>
        <v>9198</v>
      </c>
      <c r="E70" s="4">
        <f>'3月1日'!$B$13</f>
        <v>9204</v>
      </c>
      <c r="F70" s="4">
        <f>'4月1日'!$B$13</f>
        <v>9217</v>
      </c>
      <c r="G70" s="4">
        <f>'5月1日'!$B$13</f>
        <v>9258</v>
      </c>
      <c r="H70" s="4">
        <f>'6月1日'!$B$13</f>
        <v>9278</v>
      </c>
      <c r="I70" s="4">
        <f>'7月1日'!$B$13</f>
        <v>9278</v>
      </c>
      <c r="J70" s="4">
        <f>'8月1日'!$B$13</f>
        <v>9301</v>
      </c>
      <c r="K70" s="4">
        <f>'9月1日'!$B$13</f>
        <v>9317</v>
      </c>
      <c r="L70" s="4">
        <f>'10月1日'!$B$13</f>
        <v>9306</v>
      </c>
      <c r="M70" s="4">
        <f>'11月1日'!$B$13</f>
        <v>9312</v>
      </c>
      <c r="N70" s="5">
        <f>'12月1日'!$B$13</f>
        <v>9318</v>
      </c>
    </row>
    <row r="71" spans="1:14" ht="13.9" customHeight="1">
      <c r="A71" s="6"/>
      <c r="B71" s="7" t="s">
        <v>16</v>
      </c>
      <c r="C71" s="8">
        <f>'1月1日'!$C$13</f>
        <v>9646</v>
      </c>
      <c r="D71" s="8">
        <f>'2月1日'!$C$13</f>
        <v>9672</v>
      </c>
      <c r="E71" s="8">
        <f>'3月1日'!$C$13</f>
        <v>9664</v>
      </c>
      <c r="F71" s="8">
        <f>'4月1日'!$C$13</f>
        <v>9631</v>
      </c>
      <c r="G71" s="8">
        <f>'5月1日'!$C$13</f>
        <v>9622</v>
      </c>
      <c r="H71" s="8">
        <f>'6月1日'!$C$13</f>
        <v>9636</v>
      </c>
      <c r="I71" s="8">
        <f>'7月1日'!$C$13</f>
        <v>9633</v>
      </c>
      <c r="J71" s="8">
        <f>'8月1日'!$C$13</f>
        <v>9643</v>
      </c>
      <c r="K71" s="8">
        <f>'9月1日'!$C$13</f>
        <v>9656</v>
      </c>
      <c r="L71" s="8">
        <f>'10月1日'!$C$13</f>
        <v>9647</v>
      </c>
      <c r="M71" s="8">
        <f>'11月1日'!$C$13</f>
        <v>9642</v>
      </c>
      <c r="N71" s="9">
        <f>'12月1日'!$C$13</f>
        <v>9645</v>
      </c>
    </row>
    <row r="72" spans="1:14" ht="13.9" customHeight="1">
      <c r="A72" s="6"/>
      <c r="B72" s="7" t="s">
        <v>17</v>
      </c>
      <c r="C72" s="8">
        <f>'1月1日'!$D$13</f>
        <v>10611</v>
      </c>
      <c r="D72" s="8">
        <f>'2月1日'!$D$13</f>
        <v>10624</v>
      </c>
      <c r="E72" s="8">
        <f>'3月1日'!$D$13</f>
        <v>10620</v>
      </c>
      <c r="F72" s="8">
        <f>'4月1日'!$D$13</f>
        <v>10582</v>
      </c>
      <c r="G72" s="8">
        <f>'5月1日'!$D$13</f>
        <v>10629</v>
      </c>
      <c r="H72" s="8">
        <f>'6月1日'!$D$13</f>
        <v>10639</v>
      </c>
      <c r="I72" s="8">
        <f>'7月1日'!$D$13</f>
        <v>10651</v>
      </c>
      <c r="J72" s="8">
        <f>'8月1日'!$D$13</f>
        <v>10665</v>
      </c>
      <c r="K72" s="8">
        <f>'9月1日'!$D$13</f>
        <v>10662</v>
      </c>
      <c r="L72" s="8">
        <f>'10月1日'!$D$13</f>
        <v>10653</v>
      </c>
      <c r="M72" s="8">
        <f>'11月1日'!$D$13</f>
        <v>10669</v>
      </c>
      <c r="N72" s="9">
        <f>'12月1日'!$D$13</f>
        <v>10679</v>
      </c>
    </row>
    <row r="73" spans="1:14" ht="13.9" customHeight="1">
      <c r="A73" s="6"/>
      <c r="B73" s="7" t="s">
        <v>18</v>
      </c>
      <c r="C73" s="10">
        <f>'1月1日'!$E$13</f>
        <v>20257</v>
      </c>
      <c r="D73" s="10">
        <f>'2月1日'!$E$13</f>
        <v>20296</v>
      </c>
      <c r="E73" s="10">
        <f>'3月1日'!$E$13</f>
        <v>20284</v>
      </c>
      <c r="F73" s="10">
        <f>'4月1日'!$E$13</f>
        <v>20213</v>
      </c>
      <c r="G73" s="10">
        <f>'5月1日'!$E$13</f>
        <v>20251</v>
      </c>
      <c r="H73" s="10">
        <f>'6月1日'!$E$13</f>
        <v>20275</v>
      </c>
      <c r="I73" s="10">
        <f>'7月1日'!$E$13</f>
        <v>20284</v>
      </c>
      <c r="J73" s="10">
        <f>'8月1日'!$E$13</f>
        <v>20308</v>
      </c>
      <c r="K73" s="10">
        <f>'9月1日'!$E$13</f>
        <v>20318</v>
      </c>
      <c r="L73" s="10">
        <f>'10月1日'!$E$13</f>
        <v>20300</v>
      </c>
      <c r="M73" s="10">
        <f>'11月1日'!$E$13</f>
        <v>20311</v>
      </c>
      <c r="N73" s="11">
        <f>'12月1日'!$E$13</f>
        <v>20324</v>
      </c>
    </row>
    <row r="74" spans="1:14" ht="13.9" customHeight="1">
      <c r="A74" s="6"/>
      <c r="B74" s="7" t="s">
        <v>19</v>
      </c>
      <c r="C74" s="12">
        <f>'1月1日'!$F$13</f>
        <v>5.43</v>
      </c>
      <c r="D74" s="12">
        <f>'2月1日'!$F$13</f>
        <v>5.43</v>
      </c>
      <c r="E74" s="12">
        <f>'3月1日'!$F$13</f>
        <v>5.43</v>
      </c>
      <c r="F74" s="12">
        <f>'4月1日'!$F$13</f>
        <v>5.43</v>
      </c>
      <c r="G74" s="12">
        <f>'5月1日'!$F$13</f>
        <v>5.43</v>
      </c>
      <c r="H74" s="12">
        <f>'6月1日'!$F$13</f>
        <v>5.43</v>
      </c>
      <c r="I74" s="12">
        <f>'7月1日'!$F$13</f>
        <v>5.43</v>
      </c>
      <c r="J74" s="12">
        <f>'8月1日'!$F$13</f>
        <v>5.43</v>
      </c>
      <c r="K74" s="12">
        <f>'9月1日'!$F$13</f>
        <v>5.43</v>
      </c>
      <c r="L74" s="12">
        <f>'10月1日'!$F$13</f>
        <v>5.43</v>
      </c>
      <c r="M74" s="12">
        <f>'11月1日'!$F$13</f>
        <v>5.43</v>
      </c>
      <c r="N74" s="13">
        <f>'12月1日'!$F$13</f>
        <v>5.43</v>
      </c>
    </row>
    <row r="75" spans="1:14" ht="13.9" customHeight="1" thickBot="1">
      <c r="A75" s="14"/>
      <c r="B75" s="15" t="s">
        <v>20</v>
      </c>
      <c r="C75" s="16">
        <f>'1月1日'!$G$13</f>
        <v>3730.5709023941072</v>
      </c>
      <c r="D75" s="16">
        <f>'2月1日'!$G$13</f>
        <v>3737.753222836096</v>
      </c>
      <c r="E75" s="16">
        <f>'3月1日'!$G$13</f>
        <v>3735.5432780847145</v>
      </c>
      <c r="F75" s="16">
        <f>'4月1日'!$G$13</f>
        <v>3722.4677716390424</v>
      </c>
      <c r="G75" s="16">
        <f>'5月1日'!$G$13</f>
        <v>3729.4659300184162</v>
      </c>
      <c r="H75" s="16">
        <f>'6月1日'!$G$13</f>
        <v>3733.8858195211787</v>
      </c>
      <c r="I75" s="16">
        <f>'7月1日'!$G$13</f>
        <v>3735.5432780847145</v>
      </c>
      <c r="J75" s="16">
        <f>'8月1日'!$G$13</f>
        <v>3739.9631675874771</v>
      </c>
      <c r="K75" s="16">
        <f>'9月1日'!$G$13</f>
        <v>3741.8047882136284</v>
      </c>
      <c r="L75" s="16">
        <f>'10月1日'!$G$13</f>
        <v>3738.4898710865564</v>
      </c>
      <c r="M75" s="16">
        <f>'11月1日'!$G$13</f>
        <v>3740.5156537753223</v>
      </c>
      <c r="N75" s="17">
        <f>'12月1日'!$G$13</f>
        <v>3742.9097605893189</v>
      </c>
    </row>
    <row r="76" spans="1:14" ht="13.9" customHeight="1">
      <c r="A76" s="2" t="s">
        <v>32</v>
      </c>
      <c r="B76" s="3" t="s">
        <v>15</v>
      </c>
      <c r="C76" s="4">
        <f>'1月1日'!$B$14</f>
        <v>12993</v>
      </c>
      <c r="D76" s="4">
        <f>'2月1日'!$B$14</f>
        <v>13003</v>
      </c>
      <c r="E76" s="4">
        <f>'3月1日'!$B$14</f>
        <v>13006</v>
      </c>
      <c r="F76" s="4">
        <f>'4月1日'!$B$14</f>
        <v>13029</v>
      </c>
      <c r="G76" s="4">
        <f>'5月1日'!$B$14</f>
        <v>13079</v>
      </c>
      <c r="H76" s="4">
        <f>'6月1日'!$B$14</f>
        <v>13071</v>
      </c>
      <c r="I76" s="4">
        <f>'7月1日'!$B$14</f>
        <v>13071</v>
      </c>
      <c r="J76" s="4">
        <f>'8月1日'!$B$14</f>
        <v>13054</v>
      </c>
      <c r="K76" s="4">
        <f>'9月1日'!$B$14</f>
        <v>13058</v>
      </c>
      <c r="L76" s="4">
        <f>'10月1日'!$B$14</f>
        <v>13069</v>
      </c>
      <c r="M76" s="4">
        <f>'11月1日'!$B$14</f>
        <v>13092</v>
      </c>
      <c r="N76" s="5">
        <f>'12月1日'!$B$14</f>
        <v>13102</v>
      </c>
    </row>
    <row r="77" spans="1:14" ht="13.9" customHeight="1">
      <c r="A77" s="6"/>
      <c r="B77" s="7" t="s">
        <v>16</v>
      </c>
      <c r="C77" s="8">
        <f>'1月1日'!$C$14</f>
        <v>12974</v>
      </c>
      <c r="D77" s="8">
        <f>'2月1日'!$C$14</f>
        <v>12973</v>
      </c>
      <c r="E77" s="8">
        <f>'3月1日'!$C$14</f>
        <v>12981</v>
      </c>
      <c r="F77" s="8">
        <f>'4月1日'!$C$14</f>
        <v>12946</v>
      </c>
      <c r="G77" s="8">
        <f>'5月1日'!$C$14</f>
        <v>12973</v>
      </c>
      <c r="H77" s="8">
        <f>'6月1日'!$C$14</f>
        <v>12968</v>
      </c>
      <c r="I77" s="8">
        <f>'7月1日'!$C$14</f>
        <v>12954</v>
      </c>
      <c r="J77" s="8">
        <f>'8月1日'!$C$14</f>
        <v>12941</v>
      </c>
      <c r="K77" s="8">
        <f>'9月1日'!$C$14</f>
        <v>12935</v>
      </c>
      <c r="L77" s="8">
        <f>'10月1日'!$C$14</f>
        <v>12942</v>
      </c>
      <c r="M77" s="8">
        <f>'11月1日'!$C$14</f>
        <v>12942</v>
      </c>
      <c r="N77" s="9">
        <f>'12月1日'!$C$14</f>
        <v>12940</v>
      </c>
    </row>
    <row r="78" spans="1:14" ht="13.9" customHeight="1">
      <c r="A78" s="6"/>
      <c r="B78" s="7" t="s">
        <v>17</v>
      </c>
      <c r="C78" s="8">
        <f>'1月1日'!$D$14</f>
        <v>14694</v>
      </c>
      <c r="D78" s="8">
        <f>'2月1日'!$D$14</f>
        <v>14718</v>
      </c>
      <c r="E78" s="8">
        <f>'3月1日'!$D$14</f>
        <v>14723</v>
      </c>
      <c r="F78" s="8">
        <f>'4月1日'!$D$14</f>
        <v>14695</v>
      </c>
      <c r="G78" s="8">
        <f>'5月1日'!$D$14</f>
        <v>14722</v>
      </c>
      <c r="H78" s="8">
        <f>'6月1日'!$D$14</f>
        <v>14706</v>
      </c>
      <c r="I78" s="8">
        <f>'7月1日'!$D$14</f>
        <v>14710</v>
      </c>
      <c r="J78" s="8">
        <f>'8月1日'!$D$14</f>
        <v>14671</v>
      </c>
      <c r="K78" s="8">
        <f>'9月1日'!$D$14</f>
        <v>14658</v>
      </c>
      <c r="L78" s="8">
        <f>'10月1日'!$D$14</f>
        <v>14658</v>
      </c>
      <c r="M78" s="8">
        <f>'11月1日'!$D$14</f>
        <v>14669</v>
      </c>
      <c r="N78" s="9">
        <f>'12月1日'!$D$14</f>
        <v>14655</v>
      </c>
    </row>
    <row r="79" spans="1:14" ht="13.9" customHeight="1">
      <c r="A79" s="6"/>
      <c r="B79" s="7" t="s">
        <v>18</v>
      </c>
      <c r="C79" s="10">
        <f>'1月1日'!$E$14</f>
        <v>27668</v>
      </c>
      <c r="D79" s="10">
        <f>'2月1日'!$E$14</f>
        <v>27691</v>
      </c>
      <c r="E79" s="10">
        <f>'3月1日'!$E$14</f>
        <v>27704</v>
      </c>
      <c r="F79" s="10">
        <f>'4月1日'!$E$14</f>
        <v>27641</v>
      </c>
      <c r="G79" s="10">
        <f>'5月1日'!$E$14</f>
        <v>27695</v>
      </c>
      <c r="H79" s="10">
        <f>'6月1日'!$E$14</f>
        <v>27674</v>
      </c>
      <c r="I79" s="10">
        <f>'7月1日'!$E$14</f>
        <v>27664</v>
      </c>
      <c r="J79" s="10">
        <f>'8月1日'!$E$14</f>
        <v>27612</v>
      </c>
      <c r="K79" s="10">
        <f>'9月1日'!$E$14</f>
        <v>27593</v>
      </c>
      <c r="L79" s="10">
        <f>'10月1日'!$E$14</f>
        <v>27600</v>
      </c>
      <c r="M79" s="10">
        <f>'11月1日'!$E$14</f>
        <v>27611</v>
      </c>
      <c r="N79" s="11">
        <f>'12月1日'!$E$14</f>
        <v>27595</v>
      </c>
    </row>
    <row r="80" spans="1:14" ht="13.9" customHeight="1">
      <c r="A80" s="6"/>
      <c r="B80" s="7" t="s">
        <v>19</v>
      </c>
      <c r="C80" s="12">
        <f>'1月1日'!$F$14</f>
        <v>11.53</v>
      </c>
      <c r="D80" s="12">
        <f>'2月1日'!$F$14</f>
        <v>11.53</v>
      </c>
      <c r="E80" s="12">
        <f>'3月1日'!$F$14</f>
        <v>11.53</v>
      </c>
      <c r="F80" s="12">
        <f>'4月1日'!$F$14</f>
        <v>11.53</v>
      </c>
      <c r="G80" s="12">
        <f>'5月1日'!$F$14</f>
        <v>11.53</v>
      </c>
      <c r="H80" s="12">
        <f>'6月1日'!$F$14</f>
        <v>11.53</v>
      </c>
      <c r="I80" s="12">
        <f>'7月1日'!$F$14</f>
        <v>11.53</v>
      </c>
      <c r="J80" s="12">
        <f>'8月1日'!$F$14</f>
        <v>11.53</v>
      </c>
      <c r="K80" s="12">
        <f>'9月1日'!$F$14</f>
        <v>11.53</v>
      </c>
      <c r="L80" s="12">
        <f>'10月1日'!$F$14</f>
        <v>11.53</v>
      </c>
      <c r="M80" s="12">
        <f>'11月1日'!$F$14</f>
        <v>11.53</v>
      </c>
      <c r="N80" s="13">
        <f>'12月1日'!$F$14</f>
        <v>11.53</v>
      </c>
    </row>
    <row r="81" spans="1:14" ht="13.9" customHeight="1" thickBot="1">
      <c r="A81" s="14"/>
      <c r="B81" s="15" t="s">
        <v>20</v>
      </c>
      <c r="C81" s="16">
        <f>'1月1日'!$G$14</f>
        <v>2399.6530789245448</v>
      </c>
      <c r="D81" s="16">
        <f>'2月1日'!$G$14</f>
        <v>2401.6478751084128</v>
      </c>
      <c r="E81" s="16">
        <f>'3月1日'!$G$14</f>
        <v>2402.7753686036426</v>
      </c>
      <c r="F81" s="16">
        <f>'4月1日'!$G$14</f>
        <v>2397.3113616652213</v>
      </c>
      <c r="G81" s="16">
        <f>'5月1日'!$G$14</f>
        <v>2401.9947961838684</v>
      </c>
      <c r="H81" s="16">
        <f>'6月1日'!$G$14</f>
        <v>2400.1734605377278</v>
      </c>
      <c r="I81" s="16">
        <f>'7月1日'!$G$14</f>
        <v>2399.3061578490897</v>
      </c>
      <c r="J81" s="16">
        <f>'8月1日'!$G$14</f>
        <v>2394.7961838681699</v>
      </c>
      <c r="K81" s="16">
        <f>'9月1日'!$G$14</f>
        <v>2393.1483087597571</v>
      </c>
      <c r="L81" s="16">
        <f>'10月1日'!$G$14</f>
        <v>2393.755420641804</v>
      </c>
      <c r="M81" s="16">
        <f>'11月1日'!$G$14</f>
        <v>2394.7094535993065</v>
      </c>
      <c r="N81" s="17">
        <f>'12月1日'!$G$14</f>
        <v>2393.3217692974849</v>
      </c>
    </row>
    <row r="82" spans="1:14" ht="13.9" customHeight="1">
      <c r="A82" s="2" t="s">
        <v>33</v>
      </c>
      <c r="B82" s="3" t="s">
        <v>15</v>
      </c>
      <c r="C82" s="4">
        <f>'1月1日'!$B$15</f>
        <v>7460</v>
      </c>
      <c r="D82" s="4">
        <f>'2月1日'!$B$15</f>
        <v>7435</v>
      </c>
      <c r="E82" s="4">
        <f>'3月1日'!$B$15</f>
        <v>7436</v>
      </c>
      <c r="F82" s="4">
        <f>'4月1日'!$B$15</f>
        <v>7448</v>
      </c>
      <c r="G82" s="4">
        <f>'5月1日'!$B$15</f>
        <v>7519</v>
      </c>
      <c r="H82" s="4">
        <f>'6月1日'!$B$15</f>
        <v>7516</v>
      </c>
      <c r="I82" s="4">
        <f>'7月1日'!$B$15</f>
        <v>7537</v>
      </c>
      <c r="J82" s="4">
        <f>'8月1日'!$B$15</f>
        <v>7537</v>
      </c>
      <c r="K82" s="4">
        <f>'9月1日'!$B$15</f>
        <v>7539</v>
      </c>
      <c r="L82" s="4">
        <f>'10月1日'!$B$15</f>
        <v>7512</v>
      </c>
      <c r="M82" s="4">
        <f>'11月1日'!$B$15</f>
        <v>7532</v>
      </c>
      <c r="N82" s="5">
        <f>'12月1日'!$B$15</f>
        <v>7532</v>
      </c>
    </row>
    <row r="83" spans="1:14" ht="13.9" customHeight="1">
      <c r="A83" s="6"/>
      <c r="B83" s="7" t="s">
        <v>16</v>
      </c>
      <c r="C83" s="8">
        <f>'1月1日'!$C$15</f>
        <v>8363</v>
      </c>
      <c r="D83" s="8">
        <f>'2月1日'!$C$15</f>
        <v>8345</v>
      </c>
      <c r="E83" s="8">
        <f>'3月1日'!$C$15</f>
        <v>8335</v>
      </c>
      <c r="F83" s="8">
        <f>'4月1日'!$C$15</f>
        <v>8312</v>
      </c>
      <c r="G83" s="8">
        <f>'5月1日'!$C$15</f>
        <v>8356</v>
      </c>
      <c r="H83" s="8">
        <f>'6月1日'!$C$15</f>
        <v>8365</v>
      </c>
      <c r="I83" s="8">
        <f>'7月1日'!$C$15</f>
        <v>8381</v>
      </c>
      <c r="J83" s="8">
        <f>'8月1日'!$C$15</f>
        <v>8390</v>
      </c>
      <c r="K83" s="8">
        <f>'9月1日'!$C$15</f>
        <v>8383</v>
      </c>
      <c r="L83" s="8">
        <f>'10月1日'!$C$15</f>
        <v>8369</v>
      </c>
      <c r="M83" s="8">
        <f>'11月1日'!$C$15</f>
        <v>8391</v>
      </c>
      <c r="N83" s="9">
        <f>'12月1日'!$C$15</f>
        <v>8395</v>
      </c>
    </row>
    <row r="84" spans="1:14" ht="13.9" customHeight="1">
      <c r="A84" s="6"/>
      <c r="B84" s="7" t="s">
        <v>17</v>
      </c>
      <c r="C84" s="8">
        <f>'1月1日'!$D$15</f>
        <v>9030</v>
      </c>
      <c r="D84" s="8">
        <f>'2月1日'!$D$15</f>
        <v>9017</v>
      </c>
      <c r="E84" s="8">
        <f>'3月1日'!$D$15</f>
        <v>9015</v>
      </c>
      <c r="F84" s="8">
        <f>'4月1日'!$D$15</f>
        <v>9001</v>
      </c>
      <c r="G84" s="8">
        <f>'5月1日'!$D$15</f>
        <v>9015</v>
      </c>
      <c r="H84" s="8">
        <f>'6月1日'!$D$15</f>
        <v>9022</v>
      </c>
      <c r="I84" s="8">
        <f>'7月1日'!$D$15</f>
        <v>9039</v>
      </c>
      <c r="J84" s="8">
        <f>'8月1日'!$D$15</f>
        <v>9043</v>
      </c>
      <c r="K84" s="8">
        <f>'9月1日'!$D$15</f>
        <v>9033</v>
      </c>
      <c r="L84" s="8">
        <f>'10月1日'!$D$15</f>
        <v>9034</v>
      </c>
      <c r="M84" s="8">
        <f>'11月1日'!$D$15</f>
        <v>9028</v>
      </c>
      <c r="N84" s="9">
        <f>'12月1日'!$D$15</f>
        <v>9025</v>
      </c>
    </row>
    <row r="85" spans="1:14" ht="13.9" customHeight="1">
      <c r="A85" s="6"/>
      <c r="B85" s="7" t="s">
        <v>18</v>
      </c>
      <c r="C85" s="10">
        <f>'1月1日'!$E$15</f>
        <v>17393</v>
      </c>
      <c r="D85" s="10">
        <f>'2月1日'!$E$15</f>
        <v>17362</v>
      </c>
      <c r="E85" s="10">
        <f>'3月1日'!$E$15</f>
        <v>17350</v>
      </c>
      <c r="F85" s="10">
        <f>'4月1日'!$E$15</f>
        <v>17313</v>
      </c>
      <c r="G85" s="10">
        <f>'5月1日'!$E$15</f>
        <v>17371</v>
      </c>
      <c r="H85" s="10">
        <f>'6月1日'!$E$15</f>
        <v>17387</v>
      </c>
      <c r="I85" s="10">
        <f>'7月1日'!$E$15</f>
        <v>17420</v>
      </c>
      <c r="J85" s="10">
        <f>'8月1日'!$E$15</f>
        <v>17433</v>
      </c>
      <c r="K85" s="10">
        <f>'9月1日'!$E$15</f>
        <v>17416</v>
      </c>
      <c r="L85" s="10">
        <f>'10月1日'!$E$15</f>
        <v>17403</v>
      </c>
      <c r="M85" s="10">
        <f>'11月1日'!$E$15</f>
        <v>17419</v>
      </c>
      <c r="N85" s="11">
        <f>'12月1日'!$E$15</f>
        <v>17420</v>
      </c>
    </row>
    <row r="86" spans="1:14" ht="13.9" customHeight="1">
      <c r="A86" s="6"/>
      <c r="B86" s="7" t="s">
        <v>19</v>
      </c>
      <c r="C86" s="12">
        <f>'1月1日'!$F$15</f>
        <v>14.73</v>
      </c>
      <c r="D86" s="12">
        <f>'2月1日'!$F$15</f>
        <v>14.73</v>
      </c>
      <c r="E86" s="12">
        <f>'3月1日'!$F$15</f>
        <v>14.73</v>
      </c>
      <c r="F86" s="12">
        <f>'4月1日'!$F$15</f>
        <v>14.73</v>
      </c>
      <c r="G86" s="12">
        <f>'5月1日'!$F$15</f>
        <v>14.73</v>
      </c>
      <c r="H86" s="12">
        <f>'6月1日'!$F$15</f>
        <v>14.73</v>
      </c>
      <c r="I86" s="12">
        <f>'7月1日'!$F$15</f>
        <v>14.73</v>
      </c>
      <c r="J86" s="12">
        <f>'8月1日'!$F$15</f>
        <v>14.73</v>
      </c>
      <c r="K86" s="12">
        <f>'9月1日'!$F$15</f>
        <v>14.73</v>
      </c>
      <c r="L86" s="12">
        <f>'10月1日'!$F$15</f>
        <v>14.73</v>
      </c>
      <c r="M86" s="12">
        <f>'11月1日'!$F$15</f>
        <v>14.73</v>
      </c>
      <c r="N86" s="13">
        <f>'12月1日'!$F$15</f>
        <v>14.73</v>
      </c>
    </row>
    <row r="87" spans="1:14" ht="13.9" customHeight="1" thickBot="1">
      <c r="A87" s="14"/>
      <c r="B87" s="15" t="s">
        <v>20</v>
      </c>
      <c r="C87" s="16">
        <f>'1月1日'!$G$15</f>
        <v>1180.7875084860827</v>
      </c>
      <c r="D87" s="16">
        <f>'2月1日'!$G$15</f>
        <v>1178.6829599456889</v>
      </c>
      <c r="E87" s="16">
        <f>'3月1日'!$G$15</f>
        <v>1177.8682959945688</v>
      </c>
      <c r="F87" s="16">
        <f>'4月1日'!$G$15</f>
        <v>1175.356415478615</v>
      </c>
      <c r="G87" s="16">
        <f>'5月1日'!$G$15</f>
        <v>1179.2939579090291</v>
      </c>
      <c r="H87" s="16">
        <f>'6月1日'!$G$15</f>
        <v>1180.3801765105227</v>
      </c>
      <c r="I87" s="16">
        <f>'7月1日'!$G$15</f>
        <v>1182.6205023761031</v>
      </c>
      <c r="J87" s="16">
        <f>'8月1日'!$G$15</f>
        <v>1183.5030549898167</v>
      </c>
      <c r="K87" s="16">
        <f>'9月1日'!$G$15</f>
        <v>1182.3489477257297</v>
      </c>
      <c r="L87" s="16">
        <f>'10月1日'!$G$15</f>
        <v>1181.4663951120162</v>
      </c>
      <c r="M87" s="16">
        <f>'11月1日'!$G$15</f>
        <v>1182.5526137135098</v>
      </c>
      <c r="N87" s="17">
        <f>'12月1日'!$G$15</f>
        <v>1182.6205023761031</v>
      </c>
    </row>
    <row r="88" spans="1:14" ht="13.9" customHeight="1">
      <c r="A88" s="2" t="s">
        <v>34</v>
      </c>
      <c r="B88" s="3" t="s">
        <v>15</v>
      </c>
      <c r="C88" s="4">
        <f>'1月1日'!$B$16</f>
        <v>2728</v>
      </c>
      <c r="D88" s="4">
        <f>'2月1日'!$B$16</f>
        <v>2734</v>
      </c>
      <c r="E88" s="4">
        <f>'3月1日'!$B$16</f>
        <v>2734</v>
      </c>
      <c r="F88" s="4">
        <f>'4月1日'!$B$16</f>
        <v>2739</v>
      </c>
      <c r="G88" s="4">
        <f>'5月1日'!$B$16</f>
        <v>2746</v>
      </c>
      <c r="H88" s="4">
        <f>'6月1日'!$B$16</f>
        <v>2742</v>
      </c>
      <c r="I88" s="4">
        <f>'7月1日'!$B$16</f>
        <v>2745</v>
      </c>
      <c r="J88" s="4">
        <f>'8月1日'!$B$16</f>
        <v>2744</v>
      </c>
      <c r="K88" s="4">
        <f>'9月1日'!$B$16</f>
        <v>2744</v>
      </c>
      <c r="L88" s="4">
        <f>'10月1日'!$B$16</f>
        <v>2738</v>
      </c>
      <c r="M88" s="4">
        <f>'11月1日'!$B$16</f>
        <v>2740</v>
      </c>
      <c r="N88" s="5">
        <f>'12月1日'!$B$16</f>
        <v>2746</v>
      </c>
    </row>
    <row r="89" spans="1:14" ht="13.9" customHeight="1">
      <c r="A89" s="6"/>
      <c r="B89" s="7" t="s">
        <v>16</v>
      </c>
      <c r="C89" s="8">
        <f>'1月1日'!$C$16</f>
        <v>3174</v>
      </c>
      <c r="D89" s="8">
        <f>'2月1日'!$C$16</f>
        <v>3172</v>
      </c>
      <c r="E89" s="8">
        <f>'3月1日'!$C$16</f>
        <v>3167</v>
      </c>
      <c r="F89" s="8">
        <f>'4月1日'!$C$16</f>
        <v>3164</v>
      </c>
      <c r="G89" s="8">
        <f>'5月1日'!$C$16</f>
        <v>3163</v>
      </c>
      <c r="H89" s="8">
        <f>'6月1日'!$C$16</f>
        <v>3160</v>
      </c>
      <c r="I89" s="8">
        <f>'7月1日'!$C$16</f>
        <v>3166</v>
      </c>
      <c r="J89" s="8">
        <f>'8月1日'!$C$16</f>
        <v>3164</v>
      </c>
      <c r="K89" s="8">
        <f>'9月1日'!$C$16</f>
        <v>3160</v>
      </c>
      <c r="L89" s="8">
        <f>'10月1日'!$C$16</f>
        <v>3155</v>
      </c>
      <c r="M89" s="8">
        <f>'11月1日'!$C$16</f>
        <v>3151</v>
      </c>
      <c r="N89" s="9">
        <f>'12月1日'!$C$16</f>
        <v>3150</v>
      </c>
    </row>
    <row r="90" spans="1:14" ht="13.9" customHeight="1">
      <c r="A90" s="6"/>
      <c r="B90" s="7" t="s">
        <v>17</v>
      </c>
      <c r="C90" s="8">
        <f>'1月1日'!$D$16</f>
        <v>3411</v>
      </c>
      <c r="D90" s="8">
        <f>'2月1日'!$D$16</f>
        <v>3410</v>
      </c>
      <c r="E90" s="8">
        <f>'3月1日'!$D$16</f>
        <v>3400</v>
      </c>
      <c r="F90" s="8">
        <f>'4月1日'!$D$16</f>
        <v>3392</v>
      </c>
      <c r="G90" s="8">
        <f>'5月1日'!$D$16</f>
        <v>3391</v>
      </c>
      <c r="H90" s="8">
        <f>'6月1日'!$D$16</f>
        <v>3387</v>
      </c>
      <c r="I90" s="8">
        <f>'7月1日'!$D$16</f>
        <v>3393</v>
      </c>
      <c r="J90" s="8">
        <f>'8月1日'!$D$16</f>
        <v>3386</v>
      </c>
      <c r="K90" s="8">
        <f>'9月1日'!$D$16</f>
        <v>3383</v>
      </c>
      <c r="L90" s="8">
        <f>'10月1日'!$D$16</f>
        <v>3377</v>
      </c>
      <c r="M90" s="8">
        <f>'11月1日'!$D$16</f>
        <v>3374</v>
      </c>
      <c r="N90" s="9">
        <f>'12月1日'!$D$16</f>
        <v>3377</v>
      </c>
    </row>
    <row r="91" spans="1:14" ht="13.9" customHeight="1">
      <c r="A91" s="6"/>
      <c r="B91" s="7" t="s">
        <v>18</v>
      </c>
      <c r="C91" s="10">
        <f>'1月1日'!$E$16</f>
        <v>6585</v>
      </c>
      <c r="D91" s="10">
        <f>'2月1日'!$E$16</f>
        <v>6582</v>
      </c>
      <c r="E91" s="10">
        <f>'3月1日'!$E$16</f>
        <v>6567</v>
      </c>
      <c r="F91" s="10">
        <f>'4月1日'!$E$16</f>
        <v>6556</v>
      </c>
      <c r="G91" s="10">
        <f>'5月1日'!$E$16</f>
        <v>6554</v>
      </c>
      <c r="H91" s="10">
        <f>'6月1日'!$E$16</f>
        <v>6547</v>
      </c>
      <c r="I91" s="10">
        <f>'7月1日'!$E$16</f>
        <v>6559</v>
      </c>
      <c r="J91" s="10">
        <f>'8月1日'!$E$16</f>
        <v>6550</v>
      </c>
      <c r="K91" s="10">
        <f>'9月1日'!$E$16</f>
        <v>6543</v>
      </c>
      <c r="L91" s="10">
        <f>'10月1日'!$E$16</f>
        <v>6532</v>
      </c>
      <c r="M91" s="10">
        <f>'11月1日'!$E$16</f>
        <v>6525</v>
      </c>
      <c r="N91" s="11">
        <f>'12月1日'!$E$16</f>
        <v>6527</v>
      </c>
    </row>
    <row r="92" spans="1:14" ht="13.9" customHeight="1">
      <c r="A92" s="6"/>
      <c r="B92" s="7" t="s">
        <v>19</v>
      </c>
      <c r="C92" s="12">
        <f>'1月1日'!$F$16</f>
        <v>38.700000000000003</v>
      </c>
      <c r="D92" s="12">
        <f>'2月1日'!$F$16</f>
        <v>38.700000000000003</v>
      </c>
      <c r="E92" s="12">
        <f>'3月1日'!$F$16</f>
        <v>38.700000000000003</v>
      </c>
      <c r="F92" s="12">
        <f>'4月1日'!$F$16</f>
        <v>38.700000000000003</v>
      </c>
      <c r="G92" s="12">
        <f>'5月1日'!$F$16</f>
        <v>38.700000000000003</v>
      </c>
      <c r="H92" s="12">
        <f>'6月1日'!$F$16</f>
        <v>38.700000000000003</v>
      </c>
      <c r="I92" s="12">
        <f>'7月1日'!$F$16</f>
        <v>38.700000000000003</v>
      </c>
      <c r="J92" s="12">
        <f>'8月1日'!$F$16</f>
        <v>38.700000000000003</v>
      </c>
      <c r="K92" s="12">
        <f>'9月1日'!$F$16</f>
        <v>38.700000000000003</v>
      </c>
      <c r="L92" s="12">
        <f>'10月1日'!$F$16</f>
        <v>38.700000000000003</v>
      </c>
      <c r="M92" s="12">
        <f>'11月1日'!$F$16</f>
        <v>38.700000000000003</v>
      </c>
      <c r="N92" s="13">
        <f>'12月1日'!$F$16</f>
        <v>38.700000000000003</v>
      </c>
    </row>
    <row r="93" spans="1:14" ht="13.9" customHeight="1" thickBot="1">
      <c r="A93" s="14"/>
      <c r="B93" s="15" t="s">
        <v>20</v>
      </c>
      <c r="C93" s="16">
        <f>'1月1日'!$G$16</f>
        <v>170.15503875968992</v>
      </c>
      <c r="D93" s="16">
        <f>'2月1日'!$G$16</f>
        <v>170.07751937984494</v>
      </c>
      <c r="E93" s="16">
        <f>'3月1日'!$G$16</f>
        <v>169.68992248062014</v>
      </c>
      <c r="F93" s="16">
        <f>'4月1日'!$G$16</f>
        <v>169.40568475452196</v>
      </c>
      <c r="G93" s="16">
        <f>'5月1日'!$G$16</f>
        <v>169.35400516795863</v>
      </c>
      <c r="H93" s="16">
        <f>'6月1日'!$G$16</f>
        <v>169.17312661498707</v>
      </c>
      <c r="I93" s="16">
        <f>'7月1日'!$G$16</f>
        <v>169.4832041343669</v>
      </c>
      <c r="J93" s="16">
        <f>'8月1日'!$G$16</f>
        <v>169.25064599483204</v>
      </c>
      <c r="K93" s="16">
        <f>'9月1日'!$G$16</f>
        <v>169.06976744186045</v>
      </c>
      <c r="L93" s="16">
        <f>'10月1日'!$G$16</f>
        <v>168.78552971576227</v>
      </c>
      <c r="M93" s="16">
        <f>'11月1日'!$G$16</f>
        <v>168.60465116279067</v>
      </c>
      <c r="N93" s="17">
        <f>'12月1日'!$G$16</f>
        <v>168.656330749354</v>
      </c>
    </row>
    <row r="94" spans="1:14" ht="13.9" customHeight="1">
      <c r="A94" s="2" t="s">
        <v>35</v>
      </c>
      <c r="B94" s="3" t="s">
        <v>15</v>
      </c>
      <c r="C94" s="4">
        <f>'1月1日'!$B$17</f>
        <v>3924</v>
      </c>
      <c r="D94" s="4">
        <f>'2月1日'!$B$17</f>
        <v>3924</v>
      </c>
      <c r="E94" s="4">
        <f>'3月1日'!$B$17</f>
        <v>3924</v>
      </c>
      <c r="F94" s="4">
        <f>'4月1日'!$B$17</f>
        <v>3922</v>
      </c>
      <c r="G94" s="4">
        <f>'5月1日'!$B$17</f>
        <v>3926</v>
      </c>
      <c r="H94" s="4">
        <f>'6月1日'!$B$17</f>
        <v>3926</v>
      </c>
      <c r="I94" s="4">
        <f>'7月1日'!$B$17</f>
        <v>3923</v>
      </c>
      <c r="J94" s="4">
        <f>'8月1日'!$B$17</f>
        <v>3925</v>
      </c>
      <c r="K94" s="4">
        <f>'9月1日'!$B$17</f>
        <v>3924</v>
      </c>
      <c r="L94" s="4">
        <f>'10月1日'!$B$17</f>
        <v>3921</v>
      </c>
      <c r="M94" s="4">
        <f>'11月1日'!$B$17</f>
        <v>3920</v>
      </c>
      <c r="N94" s="5">
        <f>'12月1日'!$B$17</f>
        <v>3918</v>
      </c>
    </row>
    <row r="95" spans="1:14" ht="13.9" customHeight="1">
      <c r="A95" s="6"/>
      <c r="B95" s="7" t="s">
        <v>16</v>
      </c>
      <c r="C95" s="8">
        <f>'1月1日'!$C$17</f>
        <v>4154</v>
      </c>
      <c r="D95" s="8">
        <f>'2月1日'!$C$17</f>
        <v>4148</v>
      </c>
      <c r="E95" s="8">
        <f>'3月1日'!$C$17</f>
        <v>4137</v>
      </c>
      <c r="F95" s="8">
        <f>'4月1日'!$C$17</f>
        <v>4127</v>
      </c>
      <c r="G95" s="8">
        <f>'5月1日'!$C$17</f>
        <v>4126</v>
      </c>
      <c r="H95" s="8">
        <f>'6月1日'!$C$17</f>
        <v>4119</v>
      </c>
      <c r="I95" s="8">
        <f>'7月1日'!$C$17</f>
        <v>4113</v>
      </c>
      <c r="J95" s="8">
        <f>'8月1日'!$C$17</f>
        <v>4115</v>
      </c>
      <c r="K95" s="8">
        <f>'9月1日'!$C$17</f>
        <v>4108</v>
      </c>
      <c r="L95" s="8">
        <f>'10月1日'!$C$17</f>
        <v>4102</v>
      </c>
      <c r="M95" s="8">
        <f>'11月1日'!$C$17</f>
        <v>4098</v>
      </c>
      <c r="N95" s="9">
        <f>'12月1日'!$C$17</f>
        <v>4105</v>
      </c>
    </row>
    <row r="96" spans="1:14" ht="13.9" customHeight="1">
      <c r="A96" s="6"/>
      <c r="B96" s="7" t="s">
        <v>17</v>
      </c>
      <c r="C96" s="8">
        <f>'1月1日'!$D$17</f>
        <v>4497</v>
      </c>
      <c r="D96" s="8">
        <f>'2月1日'!$D$17</f>
        <v>4488</v>
      </c>
      <c r="E96" s="8">
        <f>'3月1日'!$D$17</f>
        <v>4481</v>
      </c>
      <c r="F96" s="8">
        <f>'4月1日'!$D$17</f>
        <v>4476</v>
      </c>
      <c r="G96" s="8">
        <f>'5月1日'!$D$17</f>
        <v>4475</v>
      </c>
      <c r="H96" s="8">
        <f>'6月1日'!$D$17</f>
        <v>4465</v>
      </c>
      <c r="I96" s="8">
        <f>'7月1日'!$D$17</f>
        <v>4463</v>
      </c>
      <c r="J96" s="8">
        <f>'8月1日'!$D$17</f>
        <v>4471</v>
      </c>
      <c r="K96" s="8">
        <f>'9月1日'!$D$17</f>
        <v>4465</v>
      </c>
      <c r="L96" s="8">
        <f>'10月1日'!$D$17</f>
        <v>4448</v>
      </c>
      <c r="M96" s="8">
        <f>'11月1日'!$D$17</f>
        <v>4441</v>
      </c>
      <c r="N96" s="9">
        <f>'12月1日'!$D$17</f>
        <v>4441</v>
      </c>
    </row>
    <row r="97" spans="1:14" ht="13.9" customHeight="1">
      <c r="A97" s="6"/>
      <c r="B97" s="7" t="s">
        <v>18</v>
      </c>
      <c r="C97" s="10">
        <f>'1月1日'!$E$17</f>
        <v>8651</v>
      </c>
      <c r="D97" s="10">
        <f>'2月1日'!$E$17</f>
        <v>8636</v>
      </c>
      <c r="E97" s="10">
        <f>'3月1日'!$E$17</f>
        <v>8618</v>
      </c>
      <c r="F97" s="10">
        <f>'4月1日'!$E$17</f>
        <v>8603</v>
      </c>
      <c r="G97" s="10">
        <f>'5月1日'!$E$17</f>
        <v>8601</v>
      </c>
      <c r="H97" s="10">
        <f>'6月1日'!$E$17</f>
        <v>8584</v>
      </c>
      <c r="I97" s="10">
        <f>'7月1日'!$E$17</f>
        <v>8576</v>
      </c>
      <c r="J97" s="10">
        <f>'8月1日'!$E$17</f>
        <v>8586</v>
      </c>
      <c r="K97" s="10">
        <f>'9月1日'!$E$17</f>
        <v>8573</v>
      </c>
      <c r="L97" s="10">
        <f>'10月1日'!$E$17</f>
        <v>8550</v>
      </c>
      <c r="M97" s="10">
        <f>'11月1日'!$E$17</f>
        <v>8539</v>
      </c>
      <c r="N97" s="11">
        <f>'12月1日'!$E$17</f>
        <v>8546</v>
      </c>
    </row>
    <row r="98" spans="1:14" ht="13.9" customHeight="1">
      <c r="A98" s="6"/>
      <c r="B98" s="7" t="s">
        <v>19</v>
      </c>
      <c r="C98" s="12">
        <f>'1月1日'!$F$17</f>
        <v>20.38</v>
      </c>
      <c r="D98" s="12">
        <f>'2月1日'!$F$17</f>
        <v>20.38</v>
      </c>
      <c r="E98" s="12">
        <f>'3月1日'!$F$17</f>
        <v>20.38</v>
      </c>
      <c r="F98" s="12">
        <f>'4月1日'!$F$17</f>
        <v>20.38</v>
      </c>
      <c r="G98" s="12">
        <f>'5月1日'!$F$17</f>
        <v>20.38</v>
      </c>
      <c r="H98" s="12">
        <f>'6月1日'!$F$17</f>
        <v>20.38</v>
      </c>
      <c r="I98" s="12">
        <f>'7月1日'!$F$17</f>
        <v>20.38</v>
      </c>
      <c r="J98" s="12">
        <f>'8月1日'!$F$17</f>
        <v>20.38</v>
      </c>
      <c r="K98" s="12">
        <f>'9月1日'!$F$17</f>
        <v>20.38</v>
      </c>
      <c r="L98" s="12">
        <f>'10月1日'!$F$17</f>
        <v>20.38</v>
      </c>
      <c r="M98" s="12">
        <f>'11月1日'!$F$17</f>
        <v>20.38</v>
      </c>
      <c r="N98" s="13">
        <f>'12月1日'!$F$17</f>
        <v>20.38</v>
      </c>
    </row>
    <row r="99" spans="1:14" ht="13.9" customHeight="1" thickBot="1">
      <c r="A99" s="14"/>
      <c r="B99" s="15" t="s">
        <v>20</v>
      </c>
      <c r="C99" s="16">
        <f>'1月1日'!$G$17</f>
        <v>424.48478900883219</v>
      </c>
      <c r="D99" s="16">
        <f>'2月1日'!$G$17</f>
        <v>423.7487733071639</v>
      </c>
      <c r="E99" s="16">
        <f>'3月1日'!$G$17</f>
        <v>422.86555446516195</v>
      </c>
      <c r="F99" s="16">
        <f>'4月1日'!$G$17</f>
        <v>422.12953876349366</v>
      </c>
      <c r="G99" s="16">
        <f>'5月1日'!$G$17</f>
        <v>422.03140333660451</v>
      </c>
      <c r="H99" s="16">
        <f>'6月1日'!$G$17</f>
        <v>421.19725220804713</v>
      </c>
      <c r="I99" s="16">
        <f>'7月1日'!$G$17</f>
        <v>420.80471050049067</v>
      </c>
      <c r="J99" s="16">
        <f>'8月1日'!$G$17</f>
        <v>421.29538763493622</v>
      </c>
      <c r="K99" s="16">
        <f>'9月1日'!$G$17</f>
        <v>420.65750736015701</v>
      </c>
      <c r="L99" s="16">
        <f>'10月1日'!$G$17</f>
        <v>419.52894995093232</v>
      </c>
      <c r="M99" s="16">
        <f>'11月1日'!$G$17</f>
        <v>418.9892051030422</v>
      </c>
      <c r="N99" s="17">
        <f>'12月1日'!$G$17</f>
        <v>419.33267909715408</v>
      </c>
    </row>
    <row r="100" spans="1:14" ht="13.9" customHeight="1">
      <c r="A100" s="2" t="s">
        <v>36</v>
      </c>
      <c r="B100" s="3" t="s">
        <v>15</v>
      </c>
      <c r="C100" s="4">
        <f>'1月1日'!$B$18</f>
        <v>744</v>
      </c>
      <c r="D100" s="4">
        <f>'2月1日'!$B$18</f>
        <v>746</v>
      </c>
      <c r="E100" s="4">
        <f>'3月1日'!$B$18</f>
        <v>745</v>
      </c>
      <c r="F100" s="4">
        <f>'4月1日'!$B$18</f>
        <v>744</v>
      </c>
      <c r="G100" s="4">
        <f>'5月1日'!$B$18</f>
        <v>739</v>
      </c>
      <c r="H100" s="4">
        <f>'6月1日'!$B$18</f>
        <v>741</v>
      </c>
      <c r="I100" s="4">
        <f>'7月1日'!$B$18</f>
        <v>744</v>
      </c>
      <c r="J100" s="4">
        <f>'8月1日'!$B$18</f>
        <v>752</v>
      </c>
      <c r="K100" s="4">
        <f>'9月1日'!$B$18</f>
        <v>775</v>
      </c>
      <c r="L100" s="4">
        <f>'10月1日'!$B$18</f>
        <v>777</v>
      </c>
      <c r="M100" s="4">
        <f>'11月1日'!$B$18</f>
        <v>783</v>
      </c>
      <c r="N100" s="5">
        <f>'12月1日'!$B$18</f>
        <v>782</v>
      </c>
    </row>
    <row r="101" spans="1:14" ht="13.9" customHeight="1">
      <c r="A101" s="6"/>
      <c r="B101" s="7" t="s">
        <v>16</v>
      </c>
      <c r="C101" s="8">
        <f>'1月1日'!$C$18</f>
        <v>822</v>
      </c>
      <c r="D101" s="8">
        <f>'2月1日'!$C$18</f>
        <v>826</v>
      </c>
      <c r="E101" s="8">
        <f>'3月1日'!$C$18</f>
        <v>824</v>
      </c>
      <c r="F101" s="8">
        <f>'4月1日'!$C$18</f>
        <v>821</v>
      </c>
      <c r="G101" s="8">
        <f>'5月1日'!$C$18</f>
        <v>812</v>
      </c>
      <c r="H101" s="8">
        <f>'6月1日'!$C$18</f>
        <v>816</v>
      </c>
      <c r="I101" s="8">
        <f>'7月1日'!$C$18</f>
        <v>818</v>
      </c>
      <c r="J101" s="8">
        <f>'8月1日'!$C$18</f>
        <v>825</v>
      </c>
      <c r="K101" s="8">
        <f>'9月1日'!$C$18</f>
        <v>845</v>
      </c>
      <c r="L101" s="8">
        <f>'10月1日'!$C$18</f>
        <v>848</v>
      </c>
      <c r="M101" s="8">
        <f>'11月1日'!$C$18</f>
        <v>856</v>
      </c>
      <c r="N101" s="9">
        <f>'12月1日'!$C$18</f>
        <v>856</v>
      </c>
    </row>
    <row r="102" spans="1:14" ht="13.9" customHeight="1">
      <c r="A102" s="6"/>
      <c r="B102" s="7" t="s">
        <v>17</v>
      </c>
      <c r="C102" s="8">
        <f>'1月1日'!$D$18</f>
        <v>663</v>
      </c>
      <c r="D102" s="8">
        <f>'2月1日'!$D$18</f>
        <v>665</v>
      </c>
      <c r="E102" s="8">
        <f>'3月1日'!$D$18</f>
        <v>666</v>
      </c>
      <c r="F102" s="8">
        <f>'4月1日'!$D$18</f>
        <v>660</v>
      </c>
      <c r="G102" s="8">
        <f>'5月1日'!$D$18</f>
        <v>666</v>
      </c>
      <c r="H102" s="8">
        <f>'6月1日'!$D$18</f>
        <v>666</v>
      </c>
      <c r="I102" s="8">
        <f>'7月1日'!$D$18</f>
        <v>667</v>
      </c>
      <c r="J102" s="8">
        <f>'8月1日'!$D$18</f>
        <v>668</v>
      </c>
      <c r="K102" s="8">
        <f>'9月1日'!$D$18</f>
        <v>666</v>
      </c>
      <c r="L102" s="8">
        <f>'10月1日'!$D$18</f>
        <v>664</v>
      </c>
      <c r="M102" s="8">
        <f>'11月1日'!$D$18</f>
        <v>664</v>
      </c>
      <c r="N102" s="9">
        <f>'12月1日'!$D$18</f>
        <v>660</v>
      </c>
    </row>
    <row r="103" spans="1:14" ht="13.9" customHeight="1">
      <c r="A103" s="6"/>
      <c r="B103" s="7" t="s">
        <v>18</v>
      </c>
      <c r="C103" s="10">
        <f>'1月1日'!$E$18</f>
        <v>1485</v>
      </c>
      <c r="D103" s="10">
        <f>'2月1日'!$E$18</f>
        <v>1491</v>
      </c>
      <c r="E103" s="10">
        <f>'3月1日'!$E$18</f>
        <v>1490</v>
      </c>
      <c r="F103" s="10">
        <f>'4月1日'!$E$18</f>
        <v>1481</v>
      </c>
      <c r="G103" s="10">
        <f>'5月1日'!$E$18</f>
        <v>1478</v>
      </c>
      <c r="H103" s="10">
        <f>'6月1日'!$E$18</f>
        <v>1482</v>
      </c>
      <c r="I103" s="10">
        <f>'7月1日'!$E$18</f>
        <v>1485</v>
      </c>
      <c r="J103" s="10">
        <f>'8月1日'!$E$18</f>
        <v>1493</v>
      </c>
      <c r="K103" s="10">
        <f>'9月1日'!$E$18</f>
        <v>1511</v>
      </c>
      <c r="L103" s="10">
        <f>'10月1日'!$E$18</f>
        <v>1512</v>
      </c>
      <c r="M103" s="10">
        <f>'11月1日'!$E$18</f>
        <v>1520</v>
      </c>
      <c r="N103" s="11">
        <f>'12月1日'!$E$18</f>
        <v>1516</v>
      </c>
    </row>
    <row r="104" spans="1:14" ht="13.9" customHeight="1">
      <c r="A104" s="6"/>
      <c r="B104" s="7" t="s">
        <v>19</v>
      </c>
      <c r="C104" s="12">
        <f>'1月1日'!$F$18</f>
        <v>11.87</v>
      </c>
      <c r="D104" s="12">
        <f>'2月1日'!$F$18</f>
        <v>11.87</v>
      </c>
      <c r="E104" s="12">
        <f>'3月1日'!$F$18</f>
        <v>11.87</v>
      </c>
      <c r="F104" s="12">
        <f>'4月1日'!$F$18</f>
        <v>11.87</v>
      </c>
      <c r="G104" s="12">
        <f>'5月1日'!$F$18</f>
        <v>11.87</v>
      </c>
      <c r="H104" s="12">
        <f>'6月1日'!$F$18</f>
        <v>11.87</v>
      </c>
      <c r="I104" s="12">
        <f>'7月1日'!$F$18</f>
        <v>11.87</v>
      </c>
      <c r="J104" s="12">
        <f>'8月1日'!$F$18</f>
        <v>11.87</v>
      </c>
      <c r="K104" s="12">
        <f>'9月1日'!$F$18</f>
        <v>11.87</v>
      </c>
      <c r="L104" s="12">
        <f>'10月1日'!$F$18</f>
        <v>11.87</v>
      </c>
      <c r="M104" s="12">
        <f>'11月1日'!$F$18</f>
        <v>11.87</v>
      </c>
      <c r="N104" s="13">
        <f>'12月1日'!$F$18</f>
        <v>11.87</v>
      </c>
    </row>
    <row r="105" spans="1:14" ht="13.9" customHeight="1" thickBot="1">
      <c r="A105" s="14"/>
      <c r="B105" s="15" t="s">
        <v>20</v>
      </c>
      <c r="C105" s="16">
        <f>'1月1日'!$G$18</f>
        <v>125.10530749789386</v>
      </c>
      <c r="D105" s="16">
        <f>'2月1日'!$G$18</f>
        <v>125.61078348778433</v>
      </c>
      <c r="E105" s="16">
        <f>'3月1日'!$G$18</f>
        <v>125.52653748946926</v>
      </c>
      <c r="F105" s="16">
        <f>'4月1日'!$G$18</f>
        <v>124.76832350463354</v>
      </c>
      <c r="G105" s="16">
        <f>'5月1日'!$G$18</f>
        <v>124.51558550968829</v>
      </c>
      <c r="H105" s="16">
        <f>'6月1日'!$G$18</f>
        <v>124.85256950294861</v>
      </c>
      <c r="I105" s="16">
        <f>'7月1日'!$G$18</f>
        <v>125.10530749789386</v>
      </c>
      <c r="J105" s="16">
        <f>'8月1日'!$G$18</f>
        <v>125.7792754844145</v>
      </c>
      <c r="K105" s="16">
        <f>'9月1日'!$G$18</f>
        <v>127.29570345408594</v>
      </c>
      <c r="L105" s="16">
        <f>'10月1日'!$G$18</f>
        <v>127.37994945240102</v>
      </c>
      <c r="M105" s="16">
        <f>'11月1日'!$G$18</f>
        <v>128.05391743892167</v>
      </c>
      <c r="N105" s="17">
        <f>'12月1日'!$G$18</f>
        <v>127.71693344566134</v>
      </c>
    </row>
    <row r="106" spans="1:14" ht="13.9" customHeight="1">
      <c r="A106" s="2" t="s">
        <v>37</v>
      </c>
      <c r="B106" s="3" t="s">
        <v>15</v>
      </c>
      <c r="C106" s="4">
        <f>'1月1日'!$B$19</f>
        <v>1303</v>
      </c>
      <c r="D106" s="4">
        <f>'2月1日'!$B$19</f>
        <v>1301</v>
      </c>
      <c r="E106" s="4">
        <f>'3月1日'!$B$19</f>
        <v>1297</v>
      </c>
      <c r="F106" s="4">
        <f>'4月1日'!$B$19</f>
        <v>1299</v>
      </c>
      <c r="G106" s="4">
        <f>'5月1日'!$B$19</f>
        <v>1296</v>
      </c>
      <c r="H106" s="4">
        <f>'6月1日'!$B$19</f>
        <v>1297</v>
      </c>
      <c r="I106" s="4">
        <f>'7月1日'!$B$19</f>
        <v>1300</v>
      </c>
      <c r="J106" s="4">
        <f>'8月1日'!$B$19</f>
        <v>1294</v>
      </c>
      <c r="K106" s="4">
        <f>'9月1日'!$B$19</f>
        <v>1293</v>
      </c>
      <c r="L106" s="4">
        <f>'10月1日'!$B$19</f>
        <v>1296</v>
      </c>
      <c r="M106" s="4">
        <f>'11月1日'!$B$19</f>
        <v>1295</v>
      </c>
      <c r="N106" s="5">
        <f>'12月1日'!$B$19</f>
        <v>1287</v>
      </c>
    </row>
    <row r="107" spans="1:14" ht="13.9" customHeight="1">
      <c r="A107" s="6"/>
      <c r="B107" s="7" t="s">
        <v>16</v>
      </c>
      <c r="C107" s="8">
        <f>'1月1日'!$C$19</f>
        <v>1192</v>
      </c>
      <c r="D107" s="8">
        <f>'2月1日'!$C$19</f>
        <v>1188</v>
      </c>
      <c r="E107" s="8">
        <f>'3月1日'!$C$19</f>
        <v>1191</v>
      </c>
      <c r="F107" s="8">
        <f>'4月1日'!$C$19</f>
        <v>1186</v>
      </c>
      <c r="G107" s="8">
        <f>'5月1日'!$C$19</f>
        <v>1181</v>
      </c>
      <c r="H107" s="8">
        <f>'6月1日'!$C$19</f>
        <v>1180</v>
      </c>
      <c r="I107" s="8">
        <f>'7月1日'!$C$19</f>
        <v>1182</v>
      </c>
      <c r="J107" s="8">
        <f>'8月1日'!$C$19</f>
        <v>1178</v>
      </c>
      <c r="K107" s="8">
        <f>'9月1日'!$C$19</f>
        <v>1174</v>
      </c>
      <c r="L107" s="8">
        <f>'10月1日'!$C$19</f>
        <v>1173</v>
      </c>
      <c r="M107" s="8">
        <f>'11月1日'!$C$19</f>
        <v>1172</v>
      </c>
      <c r="N107" s="9">
        <f>'12月1日'!$C$19</f>
        <v>1168</v>
      </c>
    </row>
    <row r="108" spans="1:14" ht="13.9" customHeight="1">
      <c r="A108" s="6"/>
      <c r="B108" s="7" t="s">
        <v>17</v>
      </c>
      <c r="C108" s="8">
        <f>'1月1日'!$D$19</f>
        <v>1336</v>
      </c>
      <c r="D108" s="8">
        <f>'2月1日'!$D$19</f>
        <v>1337</v>
      </c>
      <c r="E108" s="8">
        <f>'3月1日'!$D$19</f>
        <v>1339</v>
      </c>
      <c r="F108" s="8">
        <f>'4月1日'!$D$19</f>
        <v>1341</v>
      </c>
      <c r="G108" s="8">
        <f>'5月1日'!$D$19</f>
        <v>1332</v>
      </c>
      <c r="H108" s="8">
        <f>'6月1日'!$D$19</f>
        <v>1328</v>
      </c>
      <c r="I108" s="8">
        <f>'7月1日'!$D$19</f>
        <v>1325</v>
      </c>
      <c r="J108" s="8">
        <f>'8月1日'!$D$19</f>
        <v>1315</v>
      </c>
      <c r="K108" s="8">
        <f>'9月1日'!$D$19</f>
        <v>1310</v>
      </c>
      <c r="L108" s="8">
        <f>'10月1日'!$D$19</f>
        <v>1312</v>
      </c>
      <c r="M108" s="8">
        <f>'11月1日'!$D$19</f>
        <v>1310</v>
      </c>
      <c r="N108" s="9">
        <f>'12月1日'!$D$19</f>
        <v>1303</v>
      </c>
    </row>
    <row r="109" spans="1:14" ht="13.9" customHeight="1">
      <c r="A109" s="6"/>
      <c r="B109" s="7" t="s">
        <v>18</v>
      </c>
      <c r="C109" s="10">
        <f>'1月1日'!$E$19</f>
        <v>2528</v>
      </c>
      <c r="D109" s="10">
        <f>'2月1日'!$E$19</f>
        <v>2525</v>
      </c>
      <c r="E109" s="10">
        <f>'3月1日'!$E$19</f>
        <v>2530</v>
      </c>
      <c r="F109" s="10">
        <f>'4月1日'!$E$19</f>
        <v>2527</v>
      </c>
      <c r="G109" s="10">
        <f>'5月1日'!$E$19</f>
        <v>2513</v>
      </c>
      <c r="H109" s="10">
        <f>'6月1日'!$E$19</f>
        <v>2508</v>
      </c>
      <c r="I109" s="10">
        <f>'7月1日'!$E$19</f>
        <v>2507</v>
      </c>
      <c r="J109" s="10">
        <f>'8月1日'!$E$19</f>
        <v>2493</v>
      </c>
      <c r="K109" s="10">
        <f>'9月1日'!$E$19</f>
        <v>2484</v>
      </c>
      <c r="L109" s="10">
        <f>'10月1日'!$E$19</f>
        <v>2485</v>
      </c>
      <c r="M109" s="10">
        <f>'11月1日'!$E$19</f>
        <v>2482</v>
      </c>
      <c r="N109" s="11">
        <f>'12月1日'!$E$19</f>
        <v>2471</v>
      </c>
    </row>
    <row r="110" spans="1:14" ht="13.9" customHeight="1">
      <c r="A110" s="6"/>
      <c r="B110" s="7" t="s">
        <v>19</v>
      </c>
      <c r="C110" s="12">
        <f>'1月1日'!$F$19</f>
        <v>6.33</v>
      </c>
      <c r="D110" s="12">
        <f>'2月1日'!$F$19</f>
        <v>6.33</v>
      </c>
      <c r="E110" s="12">
        <f>'3月1日'!$F$19</f>
        <v>6.33</v>
      </c>
      <c r="F110" s="12">
        <f>'4月1日'!$F$19</f>
        <v>6.33</v>
      </c>
      <c r="G110" s="12">
        <f>'5月1日'!$F$19</f>
        <v>6.33</v>
      </c>
      <c r="H110" s="12">
        <f>'6月1日'!$F$19</f>
        <v>6.33</v>
      </c>
      <c r="I110" s="12">
        <f>'7月1日'!$F$19</f>
        <v>6.33</v>
      </c>
      <c r="J110" s="12">
        <f>'8月1日'!$F$19</f>
        <v>6.33</v>
      </c>
      <c r="K110" s="12">
        <f>'9月1日'!$F$19</f>
        <v>6.33</v>
      </c>
      <c r="L110" s="12">
        <f>'10月1日'!$F$19</f>
        <v>6.33</v>
      </c>
      <c r="M110" s="12">
        <f>'11月1日'!$F$19</f>
        <v>6.33</v>
      </c>
      <c r="N110" s="13">
        <f>'12月1日'!$F$19</f>
        <v>6.33</v>
      </c>
    </row>
    <row r="111" spans="1:14" ht="13.9" customHeight="1" thickBot="1">
      <c r="A111" s="14"/>
      <c r="B111" s="15" t="s">
        <v>20</v>
      </c>
      <c r="C111" s="16">
        <f>'1月1日'!$G$19</f>
        <v>399.36808846761454</v>
      </c>
      <c r="D111" s="16">
        <f>'2月1日'!$G$19</f>
        <v>398.89415481832543</v>
      </c>
      <c r="E111" s="16">
        <f>'3月1日'!$G$19</f>
        <v>399.68404423380724</v>
      </c>
      <c r="F111" s="16">
        <f>'4月1日'!$G$19</f>
        <v>399.21011058451819</v>
      </c>
      <c r="G111" s="16">
        <f>'5月1日'!$G$19</f>
        <v>396.99842022116906</v>
      </c>
      <c r="H111" s="16">
        <f>'6月1日'!$G$19</f>
        <v>396.20853080568719</v>
      </c>
      <c r="I111" s="16">
        <f>'7月1日'!$G$19</f>
        <v>396.05055292259084</v>
      </c>
      <c r="J111" s="16">
        <f>'8月1日'!$G$19</f>
        <v>393.8388625592417</v>
      </c>
      <c r="K111" s="16">
        <f>'9月1日'!$G$19</f>
        <v>392.41706161137438</v>
      </c>
      <c r="L111" s="16">
        <f>'10月1日'!$G$19</f>
        <v>392.57503949447079</v>
      </c>
      <c r="M111" s="16">
        <f>'11月1日'!$G$19</f>
        <v>392.10110584518168</v>
      </c>
      <c r="N111" s="17">
        <f>'12月1日'!$G$19</f>
        <v>390.36334913112165</v>
      </c>
    </row>
    <row r="112" spans="1:14" ht="13.9" customHeight="1">
      <c r="A112" s="2" t="s">
        <v>38</v>
      </c>
      <c r="B112" s="3" t="s">
        <v>15</v>
      </c>
      <c r="C112" s="4">
        <f>'1月1日'!$B$20</f>
        <v>7490</v>
      </c>
      <c r="D112" s="4">
        <f>'2月1日'!$B$20</f>
        <v>7491</v>
      </c>
      <c r="E112" s="4">
        <f>'3月1日'!$B$20</f>
        <v>7497</v>
      </c>
      <c r="F112" s="4">
        <f>'4月1日'!$B$20</f>
        <v>7521</v>
      </c>
      <c r="G112" s="4">
        <f>'5月1日'!$B$20</f>
        <v>7566</v>
      </c>
      <c r="H112" s="4">
        <f>'6月1日'!$B$20</f>
        <v>7574</v>
      </c>
      <c r="I112" s="4">
        <f>'7月1日'!$B$20</f>
        <v>7568</v>
      </c>
      <c r="J112" s="4">
        <f>'8月1日'!$B$20</f>
        <v>7577</v>
      </c>
      <c r="K112" s="4">
        <f>'9月1日'!$B$20</f>
        <v>7579</v>
      </c>
      <c r="L112" s="4">
        <f>'10月1日'!$B$20</f>
        <v>7574</v>
      </c>
      <c r="M112" s="4">
        <f>'11月1日'!$B$20</f>
        <v>7587</v>
      </c>
      <c r="N112" s="5">
        <f>'12月1日'!$B$20</f>
        <v>7575</v>
      </c>
    </row>
    <row r="113" spans="1:14" ht="13.9" customHeight="1">
      <c r="A113" s="6"/>
      <c r="B113" s="7" t="s">
        <v>16</v>
      </c>
      <c r="C113" s="8">
        <f>'1月1日'!$C$20</f>
        <v>8085</v>
      </c>
      <c r="D113" s="8">
        <f>'2月1日'!$C$20</f>
        <v>8086</v>
      </c>
      <c r="E113" s="8">
        <f>'3月1日'!$C$20</f>
        <v>8091</v>
      </c>
      <c r="F113" s="8">
        <f>'4月1日'!$C$20</f>
        <v>8100</v>
      </c>
      <c r="G113" s="8">
        <f>'5月1日'!$C$20</f>
        <v>8105</v>
      </c>
      <c r="H113" s="8">
        <f>'6月1日'!$C$20</f>
        <v>8098</v>
      </c>
      <c r="I113" s="8">
        <f>'7月1日'!$C$20</f>
        <v>8098</v>
      </c>
      <c r="J113" s="8">
        <f>'8月1日'!$C$20</f>
        <v>8104</v>
      </c>
      <c r="K113" s="8">
        <f>'9月1日'!$C$20</f>
        <v>8102</v>
      </c>
      <c r="L113" s="8">
        <f>'10月1日'!$C$20</f>
        <v>8091</v>
      </c>
      <c r="M113" s="8">
        <f>'11月1日'!$C$20</f>
        <v>8100</v>
      </c>
      <c r="N113" s="9">
        <f>'12月1日'!$C$20</f>
        <v>8082</v>
      </c>
    </row>
    <row r="114" spans="1:14" ht="13.9" customHeight="1">
      <c r="A114" s="6"/>
      <c r="B114" s="7" t="s">
        <v>17</v>
      </c>
      <c r="C114" s="8">
        <f>'1月1日'!$D$20</f>
        <v>8585</v>
      </c>
      <c r="D114" s="8">
        <f>'2月1日'!$D$20</f>
        <v>8579</v>
      </c>
      <c r="E114" s="8">
        <f>'3月1日'!$D$20</f>
        <v>8566</v>
      </c>
      <c r="F114" s="8">
        <f>'4月1日'!$D$20</f>
        <v>8545</v>
      </c>
      <c r="G114" s="8">
        <f>'5月1日'!$D$20</f>
        <v>8536</v>
      </c>
      <c r="H114" s="8">
        <f>'6月1日'!$D$20</f>
        <v>8533</v>
      </c>
      <c r="I114" s="8">
        <f>'7月1日'!$D$20</f>
        <v>8516</v>
      </c>
      <c r="J114" s="8">
        <f>'8月1日'!$D$20</f>
        <v>8528</v>
      </c>
      <c r="K114" s="8">
        <f>'9月1日'!$D$20</f>
        <v>8521</v>
      </c>
      <c r="L114" s="8">
        <f>'10月1日'!$D$20</f>
        <v>8511</v>
      </c>
      <c r="M114" s="8">
        <f>'11月1日'!$D$20</f>
        <v>8517</v>
      </c>
      <c r="N114" s="9">
        <f>'12月1日'!$D$20</f>
        <v>8509</v>
      </c>
    </row>
    <row r="115" spans="1:14" ht="13.9" customHeight="1">
      <c r="A115" s="6"/>
      <c r="B115" s="7" t="s">
        <v>18</v>
      </c>
      <c r="C115" s="10">
        <f>'1月1日'!$E$20</f>
        <v>16670</v>
      </c>
      <c r="D115" s="10">
        <f>'2月1日'!$E$20</f>
        <v>16665</v>
      </c>
      <c r="E115" s="10">
        <f>'3月1日'!$E$20</f>
        <v>16657</v>
      </c>
      <c r="F115" s="10">
        <f>'4月1日'!$E$20</f>
        <v>16645</v>
      </c>
      <c r="G115" s="10">
        <f>'5月1日'!$E$20</f>
        <v>16641</v>
      </c>
      <c r="H115" s="10">
        <f>'6月1日'!$E$20</f>
        <v>16631</v>
      </c>
      <c r="I115" s="10">
        <f>'7月1日'!$E$20</f>
        <v>16614</v>
      </c>
      <c r="J115" s="10">
        <f>'8月1日'!$E$20</f>
        <v>16632</v>
      </c>
      <c r="K115" s="10">
        <f>'9月1日'!$E$20</f>
        <v>16623</v>
      </c>
      <c r="L115" s="10">
        <f>'10月1日'!$E$20</f>
        <v>16602</v>
      </c>
      <c r="M115" s="10">
        <f>'11月1日'!$E$20</f>
        <v>16617</v>
      </c>
      <c r="N115" s="11">
        <f>'12月1日'!$E$20</f>
        <v>16591</v>
      </c>
    </row>
    <row r="116" spans="1:14" ht="13.9" customHeight="1">
      <c r="A116" s="6"/>
      <c r="B116" s="7" t="s">
        <v>19</v>
      </c>
      <c r="C116" s="12">
        <f>'1月1日'!$F$20</f>
        <v>18.12</v>
      </c>
      <c r="D116" s="12">
        <f>'2月1日'!$F$20</f>
        <v>18.12</v>
      </c>
      <c r="E116" s="12">
        <f>'3月1日'!$F$20</f>
        <v>18.12</v>
      </c>
      <c r="F116" s="12">
        <f>'4月1日'!$F$20</f>
        <v>18.12</v>
      </c>
      <c r="G116" s="12">
        <f>'5月1日'!$F$20</f>
        <v>18.12</v>
      </c>
      <c r="H116" s="12">
        <f>'6月1日'!$F$20</f>
        <v>18.12</v>
      </c>
      <c r="I116" s="12">
        <f>'7月1日'!$F$20</f>
        <v>18.12</v>
      </c>
      <c r="J116" s="12">
        <f>'8月1日'!$F$20</f>
        <v>18.12</v>
      </c>
      <c r="K116" s="12">
        <f>'9月1日'!$F$20</f>
        <v>18.12</v>
      </c>
      <c r="L116" s="12">
        <f>'10月1日'!$F$20</f>
        <v>18.12</v>
      </c>
      <c r="M116" s="12">
        <f>'11月1日'!$F$20</f>
        <v>18.12</v>
      </c>
      <c r="N116" s="13">
        <f>'12月1日'!$F$20</f>
        <v>18.12</v>
      </c>
    </row>
    <row r="117" spans="1:14" ht="13.9" customHeight="1" thickBot="1">
      <c r="A117" s="14"/>
      <c r="B117" s="15" t="s">
        <v>20</v>
      </c>
      <c r="C117" s="16">
        <f>'1月1日'!$G$20</f>
        <v>919.97792494481234</v>
      </c>
      <c r="D117" s="16">
        <f>'2月1日'!$G$20</f>
        <v>919.70198675496681</v>
      </c>
      <c r="E117" s="16">
        <f>'3月1日'!$G$20</f>
        <v>919.26048565121403</v>
      </c>
      <c r="F117" s="16">
        <f>'4月1日'!$G$20</f>
        <v>918.59823399558491</v>
      </c>
      <c r="G117" s="16">
        <f>'5月1日'!$G$20</f>
        <v>918.37748344370857</v>
      </c>
      <c r="H117" s="16">
        <f>'6月1日'!$G$20</f>
        <v>917.82560706401762</v>
      </c>
      <c r="I117" s="16">
        <f>'7月1日'!$G$20</f>
        <v>916.88741721854296</v>
      </c>
      <c r="J117" s="16">
        <f>'8月1日'!$G$20</f>
        <v>917.8807947019867</v>
      </c>
      <c r="K117" s="16">
        <f>'9月1日'!$G$20</f>
        <v>917.38410596026483</v>
      </c>
      <c r="L117" s="16">
        <f>'10月1日'!$G$20</f>
        <v>916.22516556291384</v>
      </c>
      <c r="M117" s="16">
        <f>'11月1日'!$G$20</f>
        <v>917.05298013245033</v>
      </c>
      <c r="N117" s="17">
        <f>'12月1日'!$G$20</f>
        <v>915.61810154525381</v>
      </c>
    </row>
    <row r="118" spans="1:14" ht="13.9" customHeight="1">
      <c r="A118" s="2" t="s">
        <v>39</v>
      </c>
      <c r="B118" s="3" t="s">
        <v>15</v>
      </c>
      <c r="C118" s="4">
        <f>'1月1日'!$B$21</f>
        <v>2575</v>
      </c>
      <c r="D118" s="4">
        <f>'2月1日'!$B$21</f>
        <v>2579</v>
      </c>
      <c r="E118" s="4">
        <f>'3月1日'!$B$21</f>
        <v>2574</v>
      </c>
      <c r="F118" s="4">
        <f>'4月1日'!$B$21</f>
        <v>2587</v>
      </c>
      <c r="G118" s="4">
        <f>'5月1日'!$B$21</f>
        <v>2620</v>
      </c>
      <c r="H118" s="4">
        <f>'6月1日'!$B$21</f>
        <v>2616</v>
      </c>
      <c r="I118" s="4">
        <f>'7月1日'!$B$21</f>
        <v>2611</v>
      </c>
      <c r="J118" s="4">
        <f>'8月1日'!$B$21</f>
        <v>2617</v>
      </c>
      <c r="K118" s="4">
        <f>'9月1日'!$B$21</f>
        <v>2607</v>
      </c>
      <c r="L118" s="4">
        <f>'10月1日'!$B$21</f>
        <v>2600</v>
      </c>
      <c r="M118" s="4">
        <f>'11月1日'!$B$21</f>
        <v>2604</v>
      </c>
      <c r="N118" s="5">
        <f>'12月1日'!$B$21</f>
        <v>2606</v>
      </c>
    </row>
    <row r="119" spans="1:14" ht="13.9" customHeight="1">
      <c r="A119" s="6"/>
      <c r="B119" s="7" t="s">
        <v>16</v>
      </c>
      <c r="C119" s="8">
        <f>'1月1日'!$C$21</f>
        <v>2577</v>
      </c>
      <c r="D119" s="8">
        <f>'2月1日'!$C$21</f>
        <v>2576</v>
      </c>
      <c r="E119" s="8">
        <f>'3月1日'!$C$21</f>
        <v>2579</v>
      </c>
      <c r="F119" s="8">
        <f>'4月1日'!$C$21</f>
        <v>2573</v>
      </c>
      <c r="G119" s="8">
        <f>'5月1日'!$C$21</f>
        <v>2584</v>
      </c>
      <c r="H119" s="8">
        <f>'6月1日'!$C$21</f>
        <v>2584</v>
      </c>
      <c r="I119" s="8">
        <f>'7月1日'!$C$21</f>
        <v>2576</v>
      </c>
      <c r="J119" s="8">
        <f>'8月1日'!$C$21</f>
        <v>2577</v>
      </c>
      <c r="K119" s="8">
        <f>'9月1日'!$C$21</f>
        <v>2569</v>
      </c>
      <c r="L119" s="8">
        <f>'10月1日'!$C$21</f>
        <v>2563</v>
      </c>
      <c r="M119" s="8">
        <f>'11月1日'!$C$21</f>
        <v>2564</v>
      </c>
      <c r="N119" s="9">
        <f>'12月1日'!$C$21</f>
        <v>2560</v>
      </c>
    </row>
    <row r="120" spans="1:14" ht="13.9" customHeight="1">
      <c r="A120" s="6"/>
      <c r="B120" s="7" t="s">
        <v>17</v>
      </c>
      <c r="C120" s="8">
        <f>'1月1日'!$D$21</f>
        <v>2778</v>
      </c>
      <c r="D120" s="8">
        <f>'2月1日'!$D$21</f>
        <v>2782</v>
      </c>
      <c r="E120" s="8">
        <f>'3月1日'!$D$21</f>
        <v>2775</v>
      </c>
      <c r="F120" s="8">
        <f>'4月1日'!$D$21</f>
        <v>2783</v>
      </c>
      <c r="G120" s="8">
        <f>'5月1日'!$D$21</f>
        <v>2798</v>
      </c>
      <c r="H120" s="8">
        <f>'6月1日'!$D$21</f>
        <v>2796</v>
      </c>
      <c r="I120" s="8">
        <f>'7月1日'!$D$21</f>
        <v>2790</v>
      </c>
      <c r="J120" s="8">
        <f>'8月1日'!$D$21</f>
        <v>2795</v>
      </c>
      <c r="K120" s="8">
        <f>'9月1日'!$D$21</f>
        <v>2783</v>
      </c>
      <c r="L120" s="8">
        <f>'10月1日'!$D$21</f>
        <v>2780</v>
      </c>
      <c r="M120" s="8">
        <f>'11月1日'!$D$21</f>
        <v>2779</v>
      </c>
      <c r="N120" s="9">
        <f>'12月1日'!$D$21</f>
        <v>2778</v>
      </c>
    </row>
    <row r="121" spans="1:14" ht="13.9" customHeight="1">
      <c r="A121" s="6"/>
      <c r="B121" s="7" t="s">
        <v>18</v>
      </c>
      <c r="C121" s="10">
        <f>'1月1日'!$E$21</f>
        <v>5355</v>
      </c>
      <c r="D121" s="10">
        <f>'2月1日'!$E$21</f>
        <v>5358</v>
      </c>
      <c r="E121" s="10">
        <f>'3月1日'!$E$21</f>
        <v>5354</v>
      </c>
      <c r="F121" s="10">
        <f>'4月1日'!$E$21</f>
        <v>5356</v>
      </c>
      <c r="G121" s="10">
        <f>'5月1日'!$E$21</f>
        <v>5382</v>
      </c>
      <c r="H121" s="10">
        <f>'6月1日'!$E$21</f>
        <v>5380</v>
      </c>
      <c r="I121" s="10">
        <f>'7月1日'!$E$21</f>
        <v>5366</v>
      </c>
      <c r="J121" s="10">
        <f>'8月1日'!$E$21</f>
        <v>5372</v>
      </c>
      <c r="K121" s="10">
        <f>'9月1日'!$E$21</f>
        <v>5352</v>
      </c>
      <c r="L121" s="10">
        <f>'10月1日'!$E$21</f>
        <v>5343</v>
      </c>
      <c r="M121" s="10">
        <f>'11月1日'!$E$21</f>
        <v>5343</v>
      </c>
      <c r="N121" s="11">
        <f>'12月1日'!$E$21</f>
        <v>5338</v>
      </c>
    </row>
    <row r="122" spans="1:14" ht="13.9" customHeight="1">
      <c r="A122" s="6"/>
      <c r="B122" s="7" t="s">
        <v>19</v>
      </c>
      <c r="C122" s="12">
        <f>'1月1日'!$F$21</f>
        <v>8.6199999999999992</v>
      </c>
      <c r="D122" s="12">
        <f>'2月1日'!$F$21</f>
        <v>8.6199999999999992</v>
      </c>
      <c r="E122" s="12">
        <f>'3月1日'!$F$21</f>
        <v>8.6199999999999992</v>
      </c>
      <c r="F122" s="12">
        <f>'4月1日'!$F$21</f>
        <v>8.6199999999999992</v>
      </c>
      <c r="G122" s="12">
        <f>'5月1日'!$F$21</f>
        <v>8.6199999999999992</v>
      </c>
      <c r="H122" s="12">
        <f>'6月1日'!$F$21</f>
        <v>8.6199999999999992</v>
      </c>
      <c r="I122" s="12">
        <f>'7月1日'!$F$21</f>
        <v>8.6199999999999992</v>
      </c>
      <c r="J122" s="12">
        <f>'8月1日'!$F$21</f>
        <v>8.6199999999999992</v>
      </c>
      <c r="K122" s="12">
        <f>'9月1日'!$F$21</f>
        <v>8.6199999999999992</v>
      </c>
      <c r="L122" s="12">
        <f>'10月1日'!$F$21</f>
        <v>8.6199999999999992</v>
      </c>
      <c r="M122" s="12">
        <f>'11月1日'!$F$21</f>
        <v>8.6199999999999992</v>
      </c>
      <c r="N122" s="13">
        <f>'12月1日'!$F$21</f>
        <v>8.6199999999999992</v>
      </c>
    </row>
    <row r="123" spans="1:14" ht="13.9" customHeight="1" thickBot="1">
      <c r="A123" s="14"/>
      <c r="B123" s="15" t="s">
        <v>20</v>
      </c>
      <c r="C123" s="16">
        <f>'1月1日'!$G$21</f>
        <v>621.22969837587016</v>
      </c>
      <c r="D123" s="16">
        <f>'2月1日'!$G$21</f>
        <v>621.5777262180975</v>
      </c>
      <c r="E123" s="16">
        <f>'3月1日'!$G$21</f>
        <v>621.11368909512771</v>
      </c>
      <c r="F123" s="16">
        <f>'4月1日'!$G$21</f>
        <v>621.3457076566126</v>
      </c>
      <c r="G123" s="16">
        <f>'5月1日'!$G$21</f>
        <v>624.36194895591655</v>
      </c>
      <c r="H123" s="16">
        <f>'6月1日'!$G$21</f>
        <v>624.12993039443165</v>
      </c>
      <c r="I123" s="16">
        <f>'7月1日'!$G$21</f>
        <v>622.50580046403718</v>
      </c>
      <c r="J123" s="16">
        <f>'8月1日'!$G$21</f>
        <v>623.20185614849197</v>
      </c>
      <c r="K123" s="16">
        <f>'9月1日'!$G$21</f>
        <v>620.8816705336427</v>
      </c>
      <c r="L123" s="16">
        <f>'10月1日'!$G$21</f>
        <v>619.83758700696058</v>
      </c>
      <c r="M123" s="16">
        <f>'11月1日'!$G$21</f>
        <v>619.83758700696058</v>
      </c>
      <c r="N123" s="17">
        <f>'12月1日'!$G$21</f>
        <v>619.25754060324834</v>
      </c>
    </row>
    <row r="124" spans="1:14" ht="13.9" customHeight="1">
      <c r="A124" s="2" t="s">
        <v>40</v>
      </c>
      <c r="B124" s="3" t="s">
        <v>15</v>
      </c>
      <c r="C124" s="4">
        <f>'1月1日'!$B$22</f>
        <v>5684</v>
      </c>
      <c r="D124" s="4">
        <f>'2月1日'!$B$22</f>
        <v>5680</v>
      </c>
      <c r="E124" s="4">
        <f>'3月1日'!$B$22</f>
        <v>5680</v>
      </c>
      <c r="F124" s="4">
        <f>'4月1日'!$B$22</f>
        <v>5695</v>
      </c>
      <c r="G124" s="4">
        <f>'5月1日'!$B$22</f>
        <v>5695</v>
      </c>
      <c r="H124" s="4">
        <f>'6月1日'!$B$22</f>
        <v>5706</v>
      </c>
      <c r="I124" s="4">
        <f>'7月1日'!$B$22</f>
        <v>5717</v>
      </c>
      <c r="J124" s="4">
        <f>'8月1日'!$B$22</f>
        <v>5720</v>
      </c>
      <c r="K124" s="4">
        <f>'9月1日'!$B$22</f>
        <v>5734</v>
      </c>
      <c r="L124" s="4">
        <f>'10月1日'!$B$22</f>
        <v>5729</v>
      </c>
      <c r="M124" s="4">
        <f>'11月1日'!$B$22</f>
        <v>5722</v>
      </c>
      <c r="N124" s="5">
        <f>'12月1日'!$B$22</f>
        <v>5719</v>
      </c>
    </row>
    <row r="125" spans="1:14" ht="13.9" customHeight="1">
      <c r="A125" s="6"/>
      <c r="B125" s="7" t="s">
        <v>16</v>
      </c>
      <c r="C125" s="8">
        <f>'1月1日'!$C$22</f>
        <v>6333</v>
      </c>
      <c r="D125" s="8">
        <f>'2月1日'!$C$22</f>
        <v>6343</v>
      </c>
      <c r="E125" s="8">
        <f>'3月1日'!$C$22</f>
        <v>6336</v>
      </c>
      <c r="F125" s="8">
        <f>'4月1日'!$C$22</f>
        <v>6335</v>
      </c>
      <c r="G125" s="8">
        <f>'5月1日'!$C$22</f>
        <v>6313</v>
      </c>
      <c r="H125" s="8">
        <f>'6月1日'!$C$22</f>
        <v>6319</v>
      </c>
      <c r="I125" s="8">
        <f>'7月1日'!$C$22</f>
        <v>6322</v>
      </c>
      <c r="J125" s="8">
        <f>'8月1日'!$C$22</f>
        <v>6330</v>
      </c>
      <c r="K125" s="8">
        <f>'9月1日'!$C$22</f>
        <v>6330</v>
      </c>
      <c r="L125" s="8">
        <f>'10月1日'!$C$22</f>
        <v>6330</v>
      </c>
      <c r="M125" s="8">
        <f>'11月1日'!$C$22</f>
        <v>6322</v>
      </c>
      <c r="N125" s="9">
        <f>'12月1日'!$C$22</f>
        <v>6327</v>
      </c>
    </row>
    <row r="126" spans="1:14" ht="13.9" customHeight="1">
      <c r="A126" s="6"/>
      <c r="B126" s="7" t="s">
        <v>17</v>
      </c>
      <c r="C126" s="8">
        <f>'1月1日'!$D$22</f>
        <v>6835</v>
      </c>
      <c r="D126" s="8">
        <f>'2月1日'!$D$22</f>
        <v>6828</v>
      </c>
      <c r="E126" s="8">
        <f>'3月1日'!$D$22</f>
        <v>6814</v>
      </c>
      <c r="F126" s="8">
        <f>'4月1日'!$D$22</f>
        <v>6818</v>
      </c>
      <c r="G126" s="8">
        <f>'5月1日'!$D$22</f>
        <v>6802</v>
      </c>
      <c r="H126" s="8">
        <f>'6月1日'!$D$22</f>
        <v>6805</v>
      </c>
      <c r="I126" s="8">
        <f>'7月1日'!$D$22</f>
        <v>6811</v>
      </c>
      <c r="J126" s="8">
        <f>'8月1日'!$D$22</f>
        <v>6811</v>
      </c>
      <c r="K126" s="8">
        <f>'9月1日'!$D$22</f>
        <v>6813</v>
      </c>
      <c r="L126" s="8">
        <f>'10月1日'!$D$22</f>
        <v>6801</v>
      </c>
      <c r="M126" s="8">
        <f>'11月1日'!$D$22</f>
        <v>6793</v>
      </c>
      <c r="N126" s="9">
        <f>'12月1日'!$D$22</f>
        <v>6787</v>
      </c>
    </row>
    <row r="127" spans="1:14" ht="13.9" customHeight="1">
      <c r="A127" s="6"/>
      <c r="B127" s="7" t="s">
        <v>18</v>
      </c>
      <c r="C127" s="10">
        <f>'1月1日'!$E$22</f>
        <v>13168</v>
      </c>
      <c r="D127" s="10">
        <f>'2月1日'!$E$22</f>
        <v>13171</v>
      </c>
      <c r="E127" s="10">
        <f>'3月1日'!$E$22</f>
        <v>13150</v>
      </c>
      <c r="F127" s="10">
        <f>'4月1日'!$E$22</f>
        <v>13153</v>
      </c>
      <c r="G127" s="10">
        <f>'5月1日'!$E$22</f>
        <v>13115</v>
      </c>
      <c r="H127" s="10">
        <f>'6月1日'!$E$22</f>
        <v>13124</v>
      </c>
      <c r="I127" s="10">
        <f>'7月1日'!$E$22</f>
        <v>13133</v>
      </c>
      <c r="J127" s="10">
        <f>'8月1日'!$E$22</f>
        <v>13141</v>
      </c>
      <c r="K127" s="10">
        <f>'9月1日'!$E$22</f>
        <v>13143</v>
      </c>
      <c r="L127" s="10">
        <f>'10月1日'!$E$22</f>
        <v>13131</v>
      </c>
      <c r="M127" s="10">
        <f>'11月1日'!$E$22</f>
        <v>13115</v>
      </c>
      <c r="N127" s="11">
        <f>'12月1日'!$E$22</f>
        <v>13114</v>
      </c>
    </row>
    <row r="128" spans="1:14" ht="13.9" customHeight="1">
      <c r="A128" s="6"/>
      <c r="B128" s="7" t="s">
        <v>19</v>
      </c>
      <c r="C128" s="12">
        <f>'1月1日'!$F$22</f>
        <v>8.8800000000000008</v>
      </c>
      <c r="D128" s="12">
        <f>'2月1日'!$F$22</f>
        <v>8.8800000000000008</v>
      </c>
      <c r="E128" s="12">
        <f>'3月1日'!$F$22</f>
        <v>8.8800000000000008</v>
      </c>
      <c r="F128" s="12">
        <f>'4月1日'!$F$22</f>
        <v>8.8800000000000008</v>
      </c>
      <c r="G128" s="12">
        <f>'5月1日'!$F$22</f>
        <v>8.8800000000000008</v>
      </c>
      <c r="H128" s="12">
        <f>'6月1日'!$F$22</f>
        <v>8.8800000000000008</v>
      </c>
      <c r="I128" s="12">
        <f>'7月1日'!$F$22</f>
        <v>8.8800000000000008</v>
      </c>
      <c r="J128" s="12">
        <f>'8月1日'!$F$22</f>
        <v>8.8800000000000008</v>
      </c>
      <c r="K128" s="12">
        <f>'9月1日'!$F$22</f>
        <v>8.8800000000000008</v>
      </c>
      <c r="L128" s="12">
        <f>'10月1日'!$F$22</f>
        <v>8.8800000000000008</v>
      </c>
      <c r="M128" s="12">
        <f>'11月1日'!$F$22</f>
        <v>8.8800000000000008</v>
      </c>
      <c r="N128" s="13">
        <f>'12月1日'!$F$22</f>
        <v>8.8800000000000008</v>
      </c>
    </row>
    <row r="129" spans="1:14" ht="13.9" customHeight="1" thickBot="1">
      <c r="A129" s="14"/>
      <c r="B129" s="15" t="s">
        <v>20</v>
      </c>
      <c r="C129" s="16">
        <f>'1月1日'!$G$22</f>
        <v>1482.8828828828828</v>
      </c>
      <c r="D129" s="16">
        <f>'2月1日'!$G$22</f>
        <v>1483.2207207207207</v>
      </c>
      <c r="E129" s="16">
        <f>'3月1日'!$G$22</f>
        <v>1480.8558558558557</v>
      </c>
      <c r="F129" s="16">
        <f>'4月1日'!$G$22</f>
        <v>1481.1936936936936</v>
      </c>
      <c r="G129" s="16">
        <f>'5月1日'!$G$22</f>
        <v>1476.9144144144143</v>
      </c>
      <c r="H129" s="16">
        <f>'6月1日'!$G$22</f>
        <v>1477.9279279279278</v>
      </c>
      <c r="I129" s="16">
        <f>'7月1日'!$G$22</f>
        <v>1478.9414414414414</v>
      </c>
      <c r="J129" s="16">
        <f>'8月1日'!$G$22</f>
        <v>1479.8423423423421</v>
      </c>
      <c r="K129" s="16">
        <f>'9月1日'!$G$22</f>
        <v>1480.0675675675675</v>
      </c>
      <c r="L129" s="16">
        <f>'10月1日'!$G$22</f>
        <v>1478.716216216216</v>
      </c>
      <c r="M129" s="16">
        <f>'11月1日'!$G$22</f>
        <v>1476.9144144144143</v>
      </c>
      <c r="N129" s="17">
        <f>'12月1日'!$G$22</f>
        <v>1476.8018018018017</v>
      </c>
    </row>
    <row r="130" spans="1:14" ht="13.9" customHeight="1">
      <c r="A130" s="2" t="s">
        <v>41</v>
      </c>
      <c r="B130" s="3" t="s">
        <v>15</v>
      </c>
      <c r="C130" s="4">
        <f>'1月1日'!$B$23</f>
        <v>2542</v>
      </c>
      <c r="D130" s="4">
        <f>'2月1日'!$B$23</f>
        <v>2542</v>
      </c>
      <c r="E130" s="4">
        <f>'3月1日'!$B$23</f>
        <v>2549</v>
      </c>
      <c r="F130" s="4">
        <f>'4月1日'!$B$23</f>
        <v>2559</v>
      </c>
      <c r="G130" s="4">
        <f>'5月1日'!$B$23</f>
        <v>2580</v>
      </c>
      <c r="H130" s="4">
        <f>'6月1日'!$B$23</f>
        <v>2580</v>
      </c>
      <c r="I130" s="4">
        <f>'7月1日'!$B$23</f>
        <v>2579</v>
      </c>
      <c r="J130" s="4">
        <f>'8月1日'!$B$23</f>
        <v>2582</v>
      </c>
      <c r="K130" s="4">
        <f>'9月1日'!$B$23</f>
        <v>2585</v>
      </c>
      <c r="L130" s="4">
        <f>'10月1日'!$B$23</f>
        <v>2594</v>
      </c>
      <c r="M130" s="4">
        <f>'11月1日'!$B$23</f>
        <v>2609</v>
      </c>
      <c r="N130" s="5">
        <f>'12月1日'!$B$23</f>
        <v>2610</v>
      </c>
    </row>
    <row r="131" spans="1:14" ht="13.9" customHeight="1">
      <c r="A131" s="6"/>
      <c r="B131" s="7" t="s">
        <v>16</v>
      </c>
      <c r="C131" s="8">
        <f>'1月1日'!$C$23</f>
        <v>3017</v>
      </c>
      <c r="D131" s="8">
        <f>'2月1日'!$C$23</f>
        <v>3024</v>
      </c>
      <c r="E131" s="8">
        <f>'3月1日'!$C$23</f>
        <v>3024</v>
      </c>
      <c r="F131" s="8">
        <f>'4月1日'!$C$23</f>
        <v>3026</v>
      </c>
      <c r="G131" s="8">
        <f>'5月1日'!$C$23</f>
        <v>3044</v>
      </c>
      <c r="H131" s="8">
        <f>'6月1日'!$C$23</f>
        <v>3038</v>
      </c>
      <c r="I131" s="8">
        <f>'7月1日'!$C$23</f>
        <v>3040</v>
      </c>
      <c r="J131" s="8">
        <f>'8月1日'!$C$23</f>
        <v>3045</v>
      </c>
      <c r="K131" s="8">
        <f>'9月1日'!$C$23</f>
        <v>3049</v>
      </c>
      <c r="L131" s="8">
        <f>'10月1日'!$C$23</f>
        <v>3051</v>
      </c>
      <c r="M131" s="8">
        <f>'11月1日'!$C$23</f>
        <v>3061</v>
      </c>
      <c r="N131" s="9">
        <f>'12月1日'!$C$23</f>
        <v>3065</v>
      </c>
    </row>
    <row r="132" spans="1:14" ht="13.9" customHeight="1">
      <c r="A132" s="6"/>
      <c r="B132" s="7" t="s">
        <v>17</v>
      </c>
      <c r="C132" s="8">
        <f>'1月1日'!$D$23</f>
        <v>3333</v>
      </c>
      <c r="D132" s="8">
        <f>'2月1日'!$D$23</f>
        <v>3334</v>
      </c>
      <c r="E132" s="8">
        <f>'3月1日'!$D$23</f>
        <v>3338</v>
      </c>
      <c r="F132" s="8">
        <f>'4月1日'!$D$23</f>
        <v>3344</v>
      </c>
      <c r="G132" s="8">
        <f>'5月1日'!$D$23</f>
        <v>3356</v>
      </c>
      <c r="H132" s="8">
        <f>'6月1日'!$D$23</f>
        <v>3353</v>
      </c>
      <c r="I132" s="8">
        <f>'7月1日'!$D$23</f>
        <v>3358</v>
      </c>
      <c r="J132" s="8">
        <f>'8月1日'!$D$23</f>
        <v>3366</v>
      </c>
      <c r="K132" s="8">
        <f>'9月1日'!$D$23</f>
        <v>3370</v>
      </c>
      <c r="L132" s="8">
        <f>'10月1日'!$D$23</f>
        <v>3377</v>
      </c>
      <c r="M132" s="8">
        <f>'11月1日'!$D$23</f>
        <v>3390</v>
      </c>
      <c r="N132" s="9">
        <f>'12月1日'!$D$23</f>
        <v>3394</v>
      </c>
    </row>
    <row r="133" spans="1:14" ht="13.9" customHeight="1">
      <c r="A133" s="6"/>
      <c r="B133" s="7" t="s">
        <v>18</v>
      </c>
      <c r="C133" s="10">
        <f>'1月1日'!$E$23</f>
        <v>6350</v>
      </c>
      <c r="D133" s="10">
        <f>'2月1日'!$E$23</f>
        <v>6358</v>
      </c>
      <c r="E133" s="10">
        <f>'3月1日'!$E$23</f>
        <v>6362</v>
      </c>
      <c r="F133" s="10">
        <f>'4月1日'!$E$23</f>
        <v>6370</v>
      </c>
      <c r="G133" s="10">
        <f>'5月1日'!$E$23</f>
        <v>6400</v>
      </c>
      <c r="H133" s="10">
        <f>'6月1日'!$E$23</f>
        <v>6391</v>
      </c>
      <c r="I133" s="10">
        <f>'7月1日'!$E$23</f>
        <v>6398</v>
      </c>
      <c r="J133" s="10">
        <f>'8月1日'!$E$23</f>
        <v>6411</v>
      </c>
      <c r="K133" s="10">
        <f>'9月1日'!$E$23</f>
        <v>6419</v>
      </c>
      <c r="L133" s="10">
        <f>'10月1日'!$E$23</f>
        <v>6428</v>
      </c>
      <c r="M133" s="10">
        <f>'11月1日'!$E$23</f>
        <v>6451</v>
      </c>
      <c r="N133" s="11">
        <f>'12月1日'!$E$23</f>
        <v>6459</v>
      </c>
    </row>
    <row r="134" spans="1:14" ht="13.9" customHeight="1">
      <c r="A134" s="6"/>
      <c r="B134" s="7" t="s">
        <v>19</v>
      </c>
      <c r="C134" s="12">
        <f>'1月1日'!$F$23</f>
        <v>5.03</v>
      </c>
      <c r="D134" s="12">
        <f>'2月1日'!$F$23</f>
        <v>5.03</v>
      </c>
      <c r="E134" s="12">
        <f>'3月1日'!$F$23</f>
        <v>5.03</v>
      </c>
      <c r="F134" s="12">
        <f>'4月1日'!$F$23</f>
        <v>5.03</v>
      </c>
      <c r="G134" s="12">
        <f>'5月1日'!$F$23</f>
        <v>5.03</v>
      </c>
      <c r="H134" s="12">
        <f>'6月1日'!$F$23</f>
        <v>5.03</v>
      </c>
      <c r="I134" s="12">
        <f>'7月1日'!$F$23</f>
        <v>5.03</v>
      </c>
      <c r="J134" s="12">
        <f>'8月1日'!$F$23</f>
        <v>5.03</v>
      </c>
      <c r="K134" s="12">
        <f>'9月1日'!$F$23</f>
        <v>5.03</v>
      </c>
      <c r="L134" s="12">
        <f>'10月1日'!$F$23</f>
        <v>5.03</v>
      </c>
      <c r="M134" s="12">
        <f>'11月1日'!$F$23</f>
        <v>5.03</v>
      </c>
      <c r="N134" s="13">
        <f>'12月1日'!$F$23</f>
        <v>5.03</v>
      </c>
    </row>
    <row r="135" spans="1:14" ht="13.9" customHeight="1" thickBot="1">
      <c r="A135" s="14"/>
      <c r="B135" s="15" t="s">
        <v>20</v>
      </c>
      <c r="C135" s="16">
        <f>'1月1日'!$G$23</f>
        <v>1262.4254473161034</v>
      </c>
      <c r="D135" s="16">
        <f>'2月1日'!$G$23</f>
        <v>1264.0159045725645</v>
      </c>
      <c r="E135" s="16">
        <f>'3月1日'!$G$23</f>
        <v>1264.8111332007952</v>
      </c>
      <c r="F135" s="16">
        <f>'4月1日'!$G$23</f>
        <v>1266.4015904572564</v>
      </c>
      <c r="G135" s="16">
        <f>'5月1日'!$G$23</f>
        <v>1272.3658051689861</v>
      </c>
      <c r="H135" s="16">
        <f>'6月1日'!$G$23</f>
        <v>1270.576540755467</v>
      </c>
      <c r="I135" s="16">
        <f>'7月1日'!$G$23</f>
        <v>1271.9681908548707</v>
      </c>
      <c r="J135" s="16">
        <f>'8月1日'!$G$23</f>
        <v>1274.5526838966202</v>
      </c>
      <c r="K135" s="16">
        <f>'9月1日'!$G$23</f>
        <v>1276.1431411530814</v>
      </c>
      <c r="L135" s="16">
        <f>'10月1日'!$G$23</f>
        <v>1277.9324055666004</v>
      </c>
      <c r="M135" s="16">
        <f>'11月1日'!$G$23</f>
        <v>1282.5049701789264</v>
      </c>
      <c r="N135" s="17">
        <f>'12月1日'!$G$23</f>
        <v>1284.0954274353876</v>
      </c>
    </row>
    <row r="136" spans="1:14" ht="13.9" customHeight="1">
      <c r="A136" s="20" t="s">
        <v>42</v>
      </c>
      <c r="B136" s="21" t="s">
        <v>15</v>
      </c>
      <c r="C136" s="22">
        <f>'1月1日'!$B$24</f>
        <v>1687</v>
      </c>
      <c r="D136" s="22">
        <f>'2月1日'!$B$24</f>
        <v>1690</v>
      </c>
      <c r="E136" s="22">
        <f>'3月1日'!$B$24</f>
        <v>1690</v>
      </c>
      <c r="F136" s="22">
        <f>'4月1日'!$B$24</f>
        <v>1678</v>
      </c>
      <c r="G136" s="22">
        <f>'5月1日'!$B$24</f>
        <v>1670</v>
      </c>
      <c r="H136" s="22">
        <f>'6月1日'!$B$24</f>
        <v>1668</v>
      </c>
      <c r="I136" s="22">
        <f>'7月1日'!$B$24</f>
        <v>1670</v>
      </c>
      <c r="J136" s="22">
        <f>'8月1日'!$B$24</f>
        <v>1671</v>
      </c>
      <c r="K136" s="22">
        <f>'9月1日'!$B$24</f>
        <v>1669</v>
      </c>
      <c r="L136" s="22">
        <f>'10月1日'!$B$24</f>
        <v>1669</v>
      </c>
      <c r="M136" s="22">
        <f>'11月1日'!$B$24</f>
        <v>1673</v>
      </c>
      <c r="N136" s="23">
        <f>'12月1日'!$B$24</f>
        <v>1668</v>
      </c>
    </row>
    <row r="137" spans="1:14" s="25" customFormat="1" ht="13.9" customHeight="1">
      <c r="A137" s="24"/>
      <c r="B137" s="7" t="s">
        <v>16</v>
      </c>
      <c r="C137" s="8">
        <f>'1月1日'!$C$24</f>
        <v>1764</v>
      </c>
      <c r="D137" s="8">
        <f>'2月1日'!$C$24</f>
        <v>1762</v>
      </c>
      <c r="E137" s="8">
        <f>'3月1日'!$C$24</f>
        <v>1757</v>
      </c>
      <c r="F137" s="8">
        <f>'4月1日'!$C$24</f>
        <v>1751</v>
      </c>
      <c r="G137" s="8">
        <f>'5月1日'!$C$24</f>
        <v>1739</v>
      </c>
      <c r="H137" s="8">
        <f>'6月1日'!$C$24</f>
        <v>1738</v>
      </c>
      <c r="I137" s="8">
        <f>'7月1日'!$C$24</f>
        <v>1736</v>
      </c>
      <c r="J137" s="8">
        <f>'8月1日'!$C$24</f>
        <v>1736</v>
      </c>
      <c r="K137" s="8">
        <f>'9月1日'!$C$24</f>
        <v>1736</v>
      </c>
      <c r="L137" s="8">
        <f>'10月1日'!$C$24</f>
        <v>1739</v>
      </c>
      <c r="M137" s="8">
        <f>'11月1日'!$C$24</f>
        <v>1744</v>
      </c>
      <c r="N137" s="9">
        <f>'12月1日'!$C$24</f>
        <v>1739</v>
      </c>
    </row>
    <row r="138" spans="1:14" s="25" customFormat="1" ht="13.9" customHeight="1">
      <c r="A138" s="26"/>
      <c r="B138" s="7" t="s">
        <v>17</v>
      </c>
      <c r="C138" s="8">
        <f>'1月1日'!$D$24</f>
        <v>1967</v>
      </c>
      <c r="D138" s="8">
        <f>'2月1日'!$D$24</f>
        <v>1965</v>
      </c>
      <c r="E138" s="8">
        <f>'3月1日'!$D$24</f>
        <v>1961</v>
      </c>
      <c r="F138" s="8">
        <f>'4月1日'!$D$24</f>
        <v>1948</v>
      </c>
      <c r="G138" s="8">
        <f>'5月1日'!$D$24</f>
        <v>1934</v>
      </c>
      <c r="H138" s="8">
        <f>'6月1日'!$D$24</f>
        <v>1931</v>
      </c>
      <c r="I138" s="8">
        <f>'7月1日'!$D$24</f>
        <v>1927</v>
      </c>
      <c r="J138" s="8">
        <f>'8月1日'!$D$24</f>
        <v>1927</v>
      </c>
      <c r="K138" s="8">
        <f>'9月1日'!$D$24</f>
        <v>1917</v>
      </c>
      <c r="L138" s="8">
        <f>'10月1日'!$D$24</f>
        <v>1913</v>
      </c>
      <c r="M138" s="8">
        <f>'11月1日'!$D$24</f>
        <v>1913</v>
      </c>
      <c r="N138" s="9">
        <f>'12月1日'!$D$24</f>
        <v>1910</v>
      </c>
    </row>
    <row r="139" spans="1:14" s="25" customFormat="1" ht="13.9" customHeight="1">
      <c r="A139" s="26"/>
      <c r="B139" s="7" t="s">
        <v>18</v>
      </c>
      <c r="C139" s="10">
        <f>'1月1日'!$E$24</f>
        <v>3731</v>
      </c>
      <c r="D139" s="10">
        <f>'2月1日'!$E$24</f>
        <v>3727</v>
      </c>
      <c r="E139" s="10">
        <f>'3月1日'!$E$24</f>
        <v>3718</v>
      </c>
      <c r="F139" s="10">
        <f>'4月1日'!$E$24</f>
        <v>3699</v>
      </c>
      <c r="G139" s="10">
        <f>'5月1日'!$E$24</f>
        <v>3673</v>
      </c>
      <c r="H139" s="10">
        <f>'6月1日'!$E$24</f>
        <v>3669</v>
      </c>
      <c r="I139" s="10">
        <f>'7月1日'!$E$24</f>
        <v>3663</v>
      </c>
      <c r="J139" s="10">
        <f>'8月1日'!$E$24</f>
        <v>3663</v>
      </c>
      <c r="K139" s="10">
        <f>'9月1日'!$E$24</f>
        <v>3653</v>
      </c>
      <c r="L139" s="10">
        <f>'10月1日'!$E$24</f>
        <v>3652</v>
      </c>
      <c r="M139" s="10">
        <f>'11月1日'!$E$24</f>
        <v>3657</v>
      </c>
      <c r="N139" s="11">
        <f>'12月1日'!$E$24</f>
        <v>3649</v>
      </c>
    </row>
    <row r="140" spans="1:14" s="25" customFormat="1" ht="13.9" customHeight="1">
      <c r="A140" s="26"/>
      <c r="B140" s="7" t="s">
        <v>19</v>
      </c>
      <c r="C140" s="12">
        <f>'1月1日'!$F$24</f>
        <v>6.11</v>
      </c>
      <c r="D140" s="12">
        <f>'2月1日'!$F$24</f>
        <v>6.11</v>
      </c>
      <c r="E140" s="12">
        <f>'3月1日'!$F$24</f>
        <v>6.11</v>
      </c>
      <c r="F140" s="12">
        <f>'4月1日'!$F$24</f>
        <v>6.11</v>
      </c>
      <c r="G140" s="12">
        <f>'5月1日'!$F$24</f>
        <v>6.11</v>
      </c>
      <c r="H140" s="12">
        <f>'6月1日'!$F$24</f>
        <v>6.11</v>
      </c>
      <c r="I140" s="12">
        <f>'7月1日'!$F$24</f>
        <v>6.11</v>
      </c>
      <c r="J140" s="12">
        <f>'8月1日'!$F$24</f>
        <v>6.11</v>
      </c>
      <c r="K140" s="12">
        <f>'9月1日'!$F$24</f>
        <v>6.11</v>
      </c>
      <c r="L140" s="12">
        <f>'10月1日'!$F$24</f>
        <v>6.11</v>
      </c>
      <c r="M140" s="12">
        <f>'11月1日'!$F$24</f>
        <v>6.11</v>
      </c>
      <c r="N140" s="13">
        <f>'12月1日'!$F$24</f>
        <v>6.11</v>
      </c>
    </row>
    <row r="141" spans="1:14" s="25" customFormat="1" ht="13.9" customHeight="1" thickBot="1">
      <c r="A141" s="27"/>
      <c r="B141" s="15" t="s">
        <v>20</v>
      </c>
      <c r="C141" s="16">
        <f>'1月1日'!$G$24</f>
        <v>610.63829787234044</v>
      </c>
      <c r="D141" s="16">
        <f>'2月1日'!$G$24</f>
        <v>609.98363338788863</v>
      </c>
      <c r="E141" s="16">
        <f>'3月1日'!$G$24</f>
        <v>608.51063829787233</v>
      </c>
      <c r="F141" s="16">
        <f>'4月1日'!$G$24</f>
        <v>605.40098199672661</v>
      </c>
      <c r="G141" s="16">
        <f>'5月1日'!$G$24</f>
        <v>601.1456628477905</v>
      </c>
      <c r="H141" s="16">
        <f>'6月1日'!$G$24</f>
        <v>600.4909983633388</v>
      </c>
      <c r="I141" s="16">
        <f>'7月1日'!$G$24</f>
        <v>599.5090016366612</v>
      </c>
      <c r="J141" s="16">
        <f>'8月1日'!$G$24</f>
        <v>599.5090016366612</v>
      </c>
      <c r="K141" s="16">
        <f>'9月1日'!$G$24</f>
        <v>597.87234042553189</v>
      </c>
      <c r="L141" s="16">
        <f>'10月1日'!$G$24</f>
        <v>597.70867430441899</v>
      </c>
      <c r="M141" s="16">
        <f>'11月1日'!$G$24</f>
        <v>598.52700490998359</v>
      </c>
      <c r="N141" s="17">
        <f>'12月1日'!$G$24</f>
        <v>597.21767594108019</v>
      </c>
    </row>
    <row r="142" spans="1:14" s="25" customFormat="1" ht="13.9" customHeight="1">
      <c r="A142" s="28" t="s">
        <v>43</v>
      </c>
      <c r="B142" s="3" t="s">
        <v>15</v>
      </c>
      <c r="C142" s="4">
        <f>SUM(C4,C10,C16,C22,C28,C34,C40,C46,C52,C58,C64,C70,C76,C82,C88,C94,C100,C106,C112,C118,C124,C130,C136,)</f>
        <v>120069</v>
      </c>
      <c r="D142" s="4">
        <f t="shared" ref="D142:N145" si="0">SUM(D4,D10,D16,D22,D28,D34,D40,D46,D52,D58,D64,D70,D76,D82,D88,D94,D100,D106,D112,D118,D124,D130,D136,)</f>
        <v>120056</v>
      </c>
      <c r="E142" s="4">
        <f t="shared" si="0"/>
        <v>120040</v>
      </c>
      <c r="F142" s="4">
        <f t="shared" si="0"/>
        <v>120160</v>
      </c>
      <c r="G142" s="4">
        <f t="shared" si="0"/>
        <v>120664</v>
      </c>
      <c r="H142" s="4">
        <f t="shared" si="0"/>
        <v>120712</v>
      </c>
      <c r="I142" s="4">
        <f t="shared" si="0"/>
        <v>120788</v>
      </c>
      <c r="J142" s="4">
        <f t="shared" si="0"/>
        <v>120805</v>
      </c>
      <c r="K142" s="4">
        <f t="shared" si="0"/>
        <v>120870</v>
      </c>
      <c r="L142" s="4">
        <f t="shared" si="0"/>
        <v>120861</v>
      </c>
      <c r="M142" s="4">
        <f t="shared" si="0"/>
        <v>120919</v>
      </c>
      <c r="N142" s="5">
        <f t="shared" si="0"/>
        <v>120944</v>
      </c>
    </row>
    <row r="143" spans="1:14" s="25" customFormat="1" ht="13.9" customHeight="1">
      <c r="A143" s="29"/>
      <c r="B143" s="7" t="s">
        <v>16</v>
      </c>
      <c r="C143" s="30">
        <f>SUM(C5,C11,C17,C23,C29,C35,C41,C47,C53,C59,C65,C71,C77,C83,C89,C95,C101,C107,C113,C119,C125,C131,C137,)</f>
        <v>120119</v>
      </c>
      <c r="D143" s="30">
        <f t="shared" si="0"/>
        <v>120091</v>
      </c>
      <c r="E143" s="30">
        <f t="shared" si="0"/>
        <v>120035</v>
      </c>
      <c r="F143" s="30">
        <f t="shared" si="0"/>
        <v>119740</v>
      </c>
      <c r="G143" s="30">
        <f t="shared" si="0"/>
        <v>119860</v>
      </c>
      <c r="H143" s="30">
        <f t="shared" si="0"/>
        <v>119886</v>
      </c>
      <c r="I143" s="30">
        <f t="shared" si="0"/>
        <v>119880</v>
      </c>
      <c r="J143" s="30">
        <f t="shared" si="0"/>
        <v>119892</v>
      </c>
      <c r="K143" s="30">
        <f t="shared" si="0"/>
        <v>119899</v>
      </c>
      <c r="L143" s="30">
        <f t="shared" si="0"/>
        <v>119875</v>
      </c>
      <c r="M143" s="30">
        <f t="shared" si="0"/>
        <v>119863</v>
      </c>
      <c r="N143" s="31">
        <f t="shared" si="0"/>
        <v>119843</v>
      </c>
    </row>
    <row r="144" spans="1:14" s="25" customFormat="1" ht="13.9" customHeight="1">
      <c r="A144" s="29"/>
      <c r="B144" s="7" t="s">
        <v>17</v>
      </c>
      <c r="C144" s="30">
        <f>SUM(C6,C12,C18,C24,C30,C36,C42,C48,C54,C60,C66,C72,C78,C84,C90,C96,C102,C108,C114,C120,C126,C132,C138,)</f>
        <v>132935</v>
      </c>
      <c r="D144" s="30">
        <f t="shared" si="0"/>
        <v>132907</v>
      </c>
      <c r="E144" s="30">
        <f t="shared" si="0"/>
        <v>132837</v>
      </c>
      <c r="F144" s="30">
        <f t="shared" si="0"/>
        <v>132564</v>
      </c>
      <c r="G144" s="30">
        <f t="shared" si="0"/>
        <v>132613</v>
      </c>
      <c r="H144" s="30">
        <f t="shared" si="0"/>
        <v>132583</v>
      </c>
      <c r="I144" s="30">
        <f t="shared" si="0"/>
        <v>132568</v>
      </c>
      <c r="J144" s="30">
        <f t="shared" si="0"/>
        <v>132520</v>
      </c>
      <c r="K144" s="30">
        <f t="shared" si="0"/>
        <v>132428</v>
      </c>
      <c r="L144" s="30">
        <f t="shared" si="0"/>
        <v>132360</v>
      </c>
      <c r="M144" s="30">
        <f t="shared" si="0"/>
        <v>132311</v>
      </c>
      <c r="N144" s="31">
        <f t="shared" si="0"/>
        <v>132261</v>
      </c>
    </row>
    <row r="145" spans="1:14" s="25" customFormat="1" ht="13.9" customHeight="1">
      <c r="A145" s="26"/>
      <c r="B145" s="7" t="s">
        <v>18</v>
      </c>
      <c r="C145" s="32">
        <f>SUM(C7,C13,C19,C25,C31,C37,C43,C49,C55,C61,C67,C73,C79,C85,C91,C97,C103,C109,C115,C121,C127,C133,C139,)</f>
        <v>253054</v>
      </c>
      <c r="D145" s="32">
        <f t="shared" si="0"/>
        <v>252998</v>
      </c>
      <c r="E145" s="32">
        <f t="shared" si="0"/>
        <v>252872</v>
      </c>
      <c r="F145" s="32">
        <f t="shared" si="0"/>
        <v>252304</v>
      </c>
      <c r="G145" s="32">
        <f t="shared" si="0"/>
        <v>252473</v>
      </c>
      <c r="H145" s="32">
        <f t="shared" si="0"/>
        <v>252469</v>
      </c>
      <c r="I145" s="32">
        <f t="shared" si="0"/>
        <v>252448</v>
      </c>
      <c r="J145" s="32">
        <f t="shared" si="0"/>
        <v>252412</v>
      </c>
      <c r="K145" s="32">
        <f t="shared" si="0"/>
        <v>252327</v>
      </c>
      <c r="L145" s="32">
        <f t="shared" si="0"/>
        <v>252235</v>
      </c>
      <c r="M145" s="32">
        <f t="shared" si="0"/>
        <v>252174</v>
      </c>
      <c r="N145" s="33">
        <f t="shared" si="0"/>
        <v>252104</v>
      </c>
    </row>
    <row r="146" spans="1:14" s="25" customFormat="1" ht="13.9" customHeight="1">
      <c r="A146" s="26"/>
      <c r="B146" s="7" t="s">
        <v>19</v>
      </c>
      <c r="C146" s="34">
        <f>'1月1日'!$F$25</f>
        <v>191.39</v>
      </c>
      <c r="D146" s="34">
        <f>'2月1日'!$F$25</f>
        <v>191.39</v>
      </c>
      <c r="E146" s="34">
        <f>'3月1日'!$F$25</f>
        <v>191.39</v>
      </c>
      <c r="F146" s="34">
        <f>'4月1日'!$F$25</f>
        <v>191.39</v>
      </c>
      <c r="G146" s="34">
        <f>'5月1日'!$F$25</f>
        <v>191.39</v>
      </c>
      <c r="H146" s="34">
        <f>'6月1日'!$F$25</f>
        <v>191.39</v>
      </c>
      <c r="I146" s="34">
        <f>'7月1日'!$F$25</f>
        <v>191.39</v>
      </c>
      <c r="J146" s="34">
        <f>'8月1日'!$F$25</f>
        <v>191.39</v>
      </c>
      <c r="K146" s="34">
        <f>'9月1日'!$F$25</f>
        <v>191.39</v>
      </c>
      <c r="L146" s="34">
        <f>'10月1日'!$F$25</f>
        <v>191.39</v>
      </c>
      <c r="M146" s="34">
        <f>'11月1日'!$F$25</f>
        <v>191.39</v>
      </c>
      <c r="N146" s="34">
        <f>'12月1日'!$F$25</f>
        <v>191.39</v>
      </c>
    </row>
    <row r="147" spans="1:14" s="25" customFormat="1" ht="13.9" customHeight="1" thickBot="1">
      <c r="A147" s="27"/>
      <c r="B147" s="15" t="s">
        <v>20</v>
      </c>
      <c r="C147" s="16">
        <f>'1月1日'!$G$25</f>
        <v>1322.1902920737762</v>
      </c>
      <c r="D147" s="16">
        <f>'2月1日'!$G$25</f>
        <v>1321.8976958043786</v>
      </c>
      <c r="E147" s="16">
        <f>'3月1日'!$G$25</f>
        <v>1321.239354198234</v>
      </c>
      <c r="F147" s="16">
        <f>'4月1日'!$G$25</f>
        <v>1318.2715920372016</v>
      </c>
      <c r="G147" s="16">
        <f>'5月1日'!$G$25</f>
        <v>1319.1546057787764</v>
      </c>
      <c r="H147" s="16">
        <f>'6月1日'!$G$25</f>
        <v>1319.1337060452481</v>
      </c>
      <c r="I147" s="16">
        <f>'7月1日'!$G$25</f>
        <v>1319.023982444224</v>
      </c>
      <c r="J147" s="16">
        <f>'8月1日'!$G$25</f>
        <v>1318.8358848424684</v>
      </c>
      <c r="K147" s="16">
        <f>'9月1日'!$G$25</f>
        <v>1318.39176550499</v>
      </c>
      <c r="L147" s="16">
        <f>'10月1日'!$G$25</f>
        <v>1317.9110716338369</v>
      </c>
      <c r="M147" s="16">
        <f>'11月1日'!$G$25</f>
        <v>1317.5923506975287</v>
      </c>
      <c r="N147" s="17">
        <f>'12月1日'!$G$25</f>
        <v>1317.2266053607818</v>
      </c>
    </row>
    <row r="149" spans="1:14" ht="13.9" customHeight="1">
      <c r="B149" s="35" t="s">
        <v>44</v>
      </c>
    </row>
    <row r="152" spans="1:14" ht="13.9" customHeight="1">
      <c r="F152" s="3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8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/>
  </sheetViews>
  <sheetFormatPr defaultRowHeight="13.5"/>
  <cols>
    <col min="7" max="7" width="9.5" customWidth="1"/>
  </cols>
  <sheetData>
    <row r="1" spans="1:8">
      <c r="A1" s="47" t="s">
        <v>103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8">
      <c r="A2" s="39" t="s">
        <v>47</v>
      </c>
      <c r="B2" s="8">
        <v>2954</v>
      </c>
      <c r="C2" s="8">
        <v>2595</v>
      </c>
      <c r="D2" s="8">
        <v>3022</v>
      </c>
      <c r="E2" s="8">
        <v>5617</v>
      </c>
      <c r="F2" s="40">
        <v>1.62</v>
      </c>
      <c r="G2" s="41">
        <f>E2/F2</f>
        <v>3467.2839506172836</v>
      </c>
      <c r="H2" s="52"/>
    </row>
    <row r="3" spans="1:8">
      <c r="A3" s="39" t="s">
        <v>101</v>
      </c>
      <c r="B3" s="8">
        <v>1046</v>
      </c>
      <c r="C3" s="8">
        <v>915</v>
      </c>
      <c r="D3" s="8">
        <v>1043</v>
      </c>
      <c r="E3" s="8">
        <v>1958</v>
      </c>
      <c r="F3" s="40">
        <v>1.1399999999999999</v>
      </c>
      <c r="G3" s="41">
        <f t="shared" ref="G3:G25" si="0">E3/F3</f>
        <v>1717.5438596491229</v>
      </c>
      <c r="H3" s="52"/>
    </row>
    <row r="4" spans="1:8">
      <c r="A4" s="39" t="s">
        <v>22</v>
      </c>
      <c r="B4" s="8">
        <v>1099</v>
      </c>
      <c r="C4" s="8">
        <v>884</v>
      </c>
      <c r="D4" s="8">
        <v>1011</v>
      </c>
      <c r="E4" s="8">
        <v>1895</v>
      </c>
      <c r="F4" s="40">
        <v>0.62</v>
      </c>
      <c r="G4" s="41">
        <f t="shared" si="0"/>
        <v>3056.4516129032259</v>
      </c>
      <c r="H4" s="52"/>
    </row>
    <row r="5" spans="1:8">
      <c r="A5" s="39" t="s">
        <v>23</v>
      </c>
      <c r="B5" s="8">
        <v>3803</v>
      </c>
      <c r="C5" s="8">
        <v>3006</v>
      </c>
      <c r="D5" s="8">
        <v>3550</v>
      </c>
      <c r="E5" s="8">
        <v>6556</v>
      </c>
      <c r="F5" s="40">
        <v>0.94</v>
      </c>
      <c r="G5" s="41">
        <f t="shared" si="0"/>
        <v>6974.4680851063831</v>
      </c>
      <c r="H5" s="52"/>
    </row>
    <row r="6" spans="1:8">
      <c r="A6" s="39" t="s">
        <v>49</v>
      </c>
      <c r="B6" s="8">
        <v>5294</v>
      </c>
      <c r="C6" s="8">
        <v>4767</v>
      </c>
      <c r="D6" s="8">
        <v>5446</v>
      </c>
      <c r="E6" s="8">
        <v>10213</v>
      </c>
      <c r="F6" s="40">
        <v>2.0699999999999998</v>
      </c>
      <c r="G6" s="41">
        <f t="shared" si="0"/>
        <v>4933.8164251207736</v>
      </c>
      <c r="H6" s="52"/>
    </row>
    <row r="7" spans="1:8">
      <c r="A7" s="39" t="s">
        <v>50</v>
      </c>
      <c r="B7" s="8">
        <v>7210</v>
      </c>
      <c r="C7" s="8">
        <v>6753</v>
      </c>
      <c r="D7" s="8">
        <v>7370</v>
      </c>
      <c r="E7" s="8">
        <v>14123</v>
      </c>
      <c r="F7" s="40">
        <v>3</v>
      </c>
      <c r="G7" s="41">
        <f t="shared" si="0"/>
        <v>4707.666666666667</v>
      </c>
      <c r="H7" s="52"/>
    </row>
    <row r="8" spans="1:8">
      <c r="A8" s="39" t="s">
        <v>51</v>
      </c>
      <c r="B8" s="8">
        <v>7205</v>
      </c>
      <c r="C8" s="8">
        <v>7138</v>
      </c>
      <c r="D8" s="8">
        <v>7782</v>
      </c>
      <c r="E8" s="8">
        <v>14920</v>
      </c>
      <c r="F8" s="40">
        <v>3.63</v>
      </c>
      <c r="G8" s="41">
        <f t="shared" si="0"/>
        <v>4110.1928374655645</v>
      </c>
      <c r="H8" s="52"/>
    </row>
    <row r="9" spans="1:8">
      <c r="A9" s="39" t="s">
        <v>27</v>
      </c>
      <c r="B9" s="8">
        <v>5867</v>
      </c>
      <c r="C9" s="8">
        <v>5172</v>
      </c>
      <c r="D9" s="8">
        <v>6065</v>
      </c>
      <c r="E9" s="8">
        <v>11237</v>
      </c>
      <c r="F9" s="40">
        <v>2.4500000000000002</v>
      </c>
      <c r="G9" s="41">
        <f t="shared" si="0"/>
        <v>4586.5306122448974</v>
      </c>
      <c r="H9" s="52"/>
    </row>
    <row r="10" spans="1:8">
      <c r="A10" s="39" t="s">
        <v>52</v>
      </c>
      <c r="B10" s="8">
        <v>8239</v>
      </c>
      <c r="C10" s="8">
        <v>8201</v>
      </c>
      <c r="D10" s="8">
        <v>9106</v>
      </c>
      <c r="E10" s="8">
        <v>17307</v>
      </c>
      <c r="F10" s="40">
        <v>6.58</v>
      </c>
      <c r="G10" s="41">
        <f t="shared" si="0"/>
        <v>2630.2431610942249</v>
      </c>
      <c r="H10" s="52"/>
    </row>
    <row r="11" spans="1:8">
      <c r="A11" s="39" t="s">
        <v>29</v>
      </c>
      <c r="B11" s="8">
        <v>7114</v>
      </c>
      <c r="C11" s="8">
        <v>6946</v>
      </c>
      <c r="D11" s="8">
        <v>7537</v>
      </c>
      <c r="E11" s="8">
        <v>14483</v>
      </c>
      <c r="F11" s="40">
        <v>4.66</v>
      </c>
      <c r="G11" s="41">
        <f t="shared" si="0"/>
        <v>3107.9399141630902</v>
      </c>
      <c r="H11" s="52"/>
    </row>
    <row r="12" spans="1:8">
      <c r="A12" s="39" t="s">
        <v>30</v>
      </c>
      <c r="B12" s="8">
        <v>12215</v>
      </c>
      <c r="C12" s="8">
        <v>11475</v>
      </c>
      <c r="D12" s="8">
        <v>12915</v>
      </c>
      <c r="E12" s="8">
        <v>24390</v>
      </c>
      <c r="F12" s="40">
        <v>9.39</v>
      </c>
      <c r="G12" s="41">
        <f t="shared" si="0"/>
        <v>2597.4440894568688</v>
      </c>
      <c r="H12" s="52"/>
    </row>
    <row r="13" spans="1:8">
      <c r="A13" s="39" t="s">
        <v>53</v>
      </c>
      <c r="B13" s="8">
        <v>9317</v>
      </c>
      <c r="C13" s="8">
        <v>9656</v>
      </c>
      <c r="D13" s="8">
        <v>10662</v>
      </c>
      <c r="E13" s="8">
        <v>20318</v>
      </c>
      <c r="F13" s="40">
        <v>5.43</v>
      </c>
      <c r="G13" s="41">
        <f t="shared" si="0"/>
        <v>3741.8047882136284</v>
      </c>
      <c r="H13" s="52"/>
    </row>
    <row r="14" spans="1:8">
      <c r="A14" s="39" t="s">
        <v>32</v>
      </c>
      <c r="B14" s="8">
        <v>13058</v>
      </c>
      <c r="C14" s="8">
        <v>12935</v>
      </c>
      <c r="D14" s="8">
        <v>14658</v>
      </c>
      <c r="E14" s="8">
        <v>27593</v>
      </c>
      <c r="F14" s="40">
        <v>11.53</v>
      </c>
      <c r="G14" s="41">
        <f t="shared" si="0"/>
        <v>2393.1483087597571</v>
      </c>
      <c r="H14" s="52"/>
    </row>
    <row r="15" spans="1:8">
      <c r="A15" s="39" t="s">
        <v>33</v>
      </c>
      <c r="B15" s="8">
        <v>7539</v>
      </c>
      <c r="C15" s="8">
        <v>8383</v>
      </c>
      <c r="D15" s="8">
        <v>9033</v>
      </c>
      <c r="E15" s="8">
        <v>17416</v>
      </c>
      <c r="F15" s="40">
        <v>14.73</v>
      </c>
      <c r="G15" s="41">
        <f t="shared" si="0"/>
        <v>1182.3489477257297</v>
      </c>
      <c r="H15" s="52"/>
    </row>
    <row r="16" spans="1:8">
      <c r="A16" s="39" t="s">
        <v>34</v>
      </c>
      <c r="B16" s="8">
        <v>2744</v>
      </c>
      <c r="C16" s="8">
        <v>3160</v>
      </c>
      <c r="D16" s="8">
        <v>3383</v>
      </c>
      <c r="E16" s="8">
        <v>6543</v>
      </c>
      <c r="F16" s="40">
        <v>38.700000000000003</v>
      </c>
      <c r="G16" s="41">
        <f t="shared" si="0"/>
        <v>169.06976744186045</v>
      </c>
      <c r="H16" s="52"/>
    </row>
    <row r="17" spans="1:8">
      <c r="A17" s="39" t="s">
        <v>35</v>
      </c>
      <c r="B17" s="8">
        <v>3924</v>
      </c>
      <c r="C17" s="8">
        <v>4108</v>
      </c>
      <c r="D17" s="8">
        <v>4465</v>
      </c>
      <c r="E17" s="8">
        <v>8573</v>
      </c>
      <c r="F17" s="40">
        <v>20.38</v>
      </c>
      <c r="G17" s="41">
        <f t="shared" si="0"/>
        <v>420.65750736015701</v>
      </c>
      <c r="H17" s="52"/>
    </row>
    <row r="18" spans="1:8">
      <c r="A18" s="39" t="s">
        <v>36</v>
      </c>
      <c r="B18" s="8">
        <v>775</v>
      </c>
      <c r="C18" s="8">
        <v>845</v>
      </c>
      <c r="D18" s="8">
        <v>666</v>
      </c>
      <c r="E18" s="8">
        <v>1511</v>
      </c>
      <c r="F18" s="40">
        <v>11.87</v>
      </c>
      <c r="G18" s="41">
        <f t="shared" si="0"/>
        <v>127.29570345408594</v>
      </c>
      <c r="H18" s="52"/>
    </row>
    <row r="19" spans="1:8">
      <c r="A19" s="39" t="s">
        <v>54</v>
      </c>
      <c r="B19" s="8">
        <v>1293</v>
      </c>
      <c r="C19" s="8">
        <v>1174</v>
      </c>
      <c r="D19" s="8">
        <v>1310</v>
      </c>
      <c r="E19" s="8">
        <v>2484</v>
      </c>
      <c r="F19" s="40">
        <v>6.33</v>
      </c>
      <c r="G19" s="41">
        <f t="shared" si="0"/>
        <v>392.41706161137438</v>
      </c>
      <c r="H19" s="52"/>
    </row>
    <row r="20" spans="1:8">
      <c r="A20" s="39" t="s">
        <v>38</v>
      </c>
      <c r="B20" s="8">
        <v>7579</v>
      </c>
      <c r="C20" s="8">
        <v>8102</v>
      </c>
      <c r="D20" s="8">
        <v>8521</v>
      </c>
      <c r="E20" s="8">
        <v>16623</v>
      </c>
      <c r="F20" s="40">
        <v>18.12</v>
      </c>
      <c r="G20" s="41">
        <f t="shared" si="0"/>
        <v>917.38410596026483</v>
      </c>
      <c r="H20" s="52"/>
    </row>
    <row r="21" spans="1:8">
      <c r="A21" s="39" t="s">
        <v>39</v>
      </c>
      <c r="B21" s="8">
        <v>2607</v>
      </c>
      <c r="C21" s="8">
        <v>2569</v>
      </c>
      <c r="D21" s="8">
        <v>2783</v>
      </c>
      <c r="E21" s="8">
        <v>5352</v>
      </c>
      <c r="F21" s="40">
        <v>8.6199999999999992</v>
      </c>
      <c r="G21" s="41">
        <f t="shared" si="0"/>
        <v>620.8816705336427</v>
      </c>
      <c r="H21" s="52"/>
    </row>
    <row r="22" spans="1:8">
      <c r="A22" s="39" t="s">
        <v>55</v>
      </c>
      <c r="B22" s="8">
        <v>5734</v>
      </c>
      <c r="C22" s="8">
        <v>6330</v>
      </c>
      <c r="D22" s="8">
        <v>6813</v>
      </c>
      <c r="E22" s="8">
        <v>13143</v>
      </c>
      <c r="F22" s="40">
        <v>8.8800000000000008</v>
      </c>
      <c r="G22" s="41">
        <f t="shared" si="0"/>
        <v>1480.0675675675675</v>
      </c>
      <c r="H22" s="52"/>
    </row>
    <row r="23" spans="1:8">
      <c r="A23" s="39" t="s">
        <v>41</v>
      </c>
      <c r="B23" s="8">
        <v>2585</v>
      </c>
      <c r="C23" s="8">
        <v>3049</v>
      </c>
      <c r="D23" s="8">
        <v>3370</v>
      </c>
      <c r="E23" s="8">
        <v>6419</v>
      </c>
      <c r="F23" s="40">
        <v>5.03</v>
      </c>
      <c r="G23" s="41">
        <f t="shared" si="0"/>
        <v>1276.1431411530814</v>
      </c>
      <c r="H23" s="52"/>
    </row>
    <row r="24" spans="1:8">
      <c r="A24" s="42" t="s">
        <v>42</v>
      </c>
      <c r="B24" s="8">
        <v>1669</v>
      </c>
      <c r="C24" s="8">
        <v>1736</v>
      </c>
      <c r="D24" s="8">
        <v>1917</v>
      </c>
      <c r="E24" s="8">
        <v>3653</v>
      </c>
      <c r="F24" s="40">
        <v>6.11</v>
      </c>
      <c r="G24" s="41">
        <f t="shared" si="0"/>
        <v>597.87234042553189</v>
      </c>
      <c r="H24" s="52"/>
    </row>
    <row r="25" spans="1:8">
      <c r="A25" s="43" t="s">
        <v>43</v>
      </c>
      <c r="B25" s="8">
        <f>SUM(B2:B24)</f>
        <v>120870</v>
      </c>
      <c r="C25" s="8">
        <f>SUM(C2:C24)</f>
        <v>119899</v>
      </c>
      <c r="D25" s="8">
        <f>SUM(D2:D24)</f>
        <v>132428</v>
      </c>
      <c r="E25" s="8">
        <f>SUM(E2:E24)</f>
        <v>252327</v>
      </c>
      <c r="F25" s="40">
        <v>191.39</v>
      </c>
      <c r="G25" s="41">
        <f t="shared" si="0"/>
        <v>1318.39176550499</v>
      </c>
      <c r="H25" s="5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3.5"/>
  <cols>
    <col min="1" max="7" width="9.5" customWidth="1"/>
  </cols>
  <sheetData>
    <row r="1" spans="1:7">
      <c r="A1" s="47" t="s">
        <v>107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2940</v>
      </c>
      <c r="C2" s="8">
        <v>2584</v>
      </c>
      <c r="D2" s="8">
        <v>3013</v>
      </c>
      <c r="E2" s="8">
        <v>5597</v>
      </c>
      <c r="F2" s="40">
        <v>1.62</v>
      </c>
      <c r="G2" s="41">
        <f>E2/F2</f>
        <v>3454.9382716049381</v>
      </c>
    </row>
    <row r="3" spans="1:7">
      <c r="A3" s="39" t="s">
        <v>48</v>
      </c>
      <c r="B3" s="8">
        <v>1042</v>
      </c>
      <c r="C3" s="8">
        <v>909</v>
      </c>
      <c r="D3" s="8">
        <v>1040</v>
      </c>
      <c r="E3" s="8">
        <v>1949</v>
      </c>
      <c r="F3" s="40">
        <v>1.1399999999999999</v>
      </c>
      <c r="G3" s="41">
        <f t="shared" ref="G3:G24" si="0">E3/F3</f>
        <v>1709.6491228070176</v>
      </c>
    </row>
    <row r="4" spans="1:7">
      <c r="A4" s="39" t="s">
        <v>22</v>
      </c>
      <c r="B4" s="8">
        <v>1093</v>
      </c>
      <c r="C4" s="8">
        <v>875</v>
      </c>
      <c r="D4" s="8">
        <v>1004</v>
      </c>
      <c r="E4" s="8">
        <v>1879</v>
      </c>
      <c r="F4" s="40">
        <v>0.62</v>
      </c>
      <c r="G4" s="41">
        <f t="shared" si="0"/>
        <v>3030.6451612903224</v>
      </c>
    </row>
    <row r="5" spans="1:7">
      <c r="A5" s="39" t="s">
        <v>23</v>
      </c>
      <c r="B5" s="8">
        <v>3803</v>
      </c>
      <c r="C5" s="8">
        <v>2998</v>
      </c>
      <c r="D5" s="8">
        <v>3545</v>
      </c>
      <c r="E5" s="8">
        <v>6543</v>
      </c>
      <c r="F5" s="40">
        <v>0.94</v>
      </c>
      <c r="G5" s="41">
        <f t="shared" si="0"/>
        <v>6960.6382978723404</v>
      </c>
    </row>
    <row r="6" spans="1:7">
      <c r="A6" s="39" t="s">
        <v>49</v>
      </c>
      <c r="B6" s="8">
        <v>5280</v>
      </c>
      <c r="C6" s="8">
        <v>4753</v>
      </c>
      <c r="D6" s="8">
        <v>5436</v>
      </c>
      <c r="E6" s="8">
        <v>10189</v>
      </c>
      <c r="F6" s="40">
        <v>2.0699999999999998</v>
      </c>
      <c r="G6" s="41">
        <f t="shared" si="0"/>
        <v>4922.2222222222226</v>
      </c>
    </row>
    <row r="7" spans="1:7">
      <c r="A7" s="39" t="s">
        <v>50</v>
      </c>
      <c r="B7" s="8">
        <v>7227</v>
      </c>
      <c r="C7" s="8">
        <v>6766</v>
      </c>
      <c r="D7" s="8">
        <v>7378</v>
      </c>
      <c r="E7" s="8">
        <v>14144</v>
      </c>
      <c r="F7" s="40">
        <v>3</v>
      </c>
      <c r="G7" s="41">
        <f t="shared" si="0"/>
        <v>4714.666666666667</v>
      </c>
    </row>
    <row r="8" spans="1:7">
      <c r="A8" s="39" t="s">
        <v>51</v>
      </c>
      <c r="B8" s="8">
        <v>7228</v>
      </c>
      <c r="C8" s="8">
        <v>7166</v>
      </c>
      <c r="D8" s="8">
        <v>7799</v>
      </c>
      <c r="E8" s="8">
        <v>14965</v>
      </c>
      <c r="F8" s="40">
        <v>3.63</v>
      </c>
      <c r="G8" s="41">
        <f t="shared" si="0"/>
        <v>4122.5895316804408</v>
      </c>
    </row>
    <row r="9" spans="1:7">
      <c r="A9" s="39" t="s">
        <v>27</v>
      </c>
      <c r="B9" s="8">
        <v>5868</v>
      </c>
      <c r="C9" s="8">
        <v>5173</v>
      </c>
      <c r="D9" s="8">
        <v>6060</v>
      </c>
      <c r="E9" s="8">
        <v>11233</v>
      </c>
      <c r="F9" s="40">
        <v>2.4500000000000002</v>
      </c>
      <c r="G9" s="41">
        <f t="shared" si="0"/>
        <v>4584.8979591836733</v>
      </c>
    </row>
    <row r="10" spans="1:7">
      <c r="A10" s="39" t="s">
        <v>52</v>
      </c>
      <c r="B10" s="8">
        <v>8239</v>
      </c>
      <c r="C10" s="8">
        <v>8192</v>
      </c>
      <c r="D10" s="8">
        <v>9087</v>
      </c>
      <c r="E10" s="8">
        <v>17279</v>
      </c>
      <c r="F10" s="40">
        <v>6.58</v>
      </c>
      <c r="G10" s="41">
        <f t="shared" si="0"/>
        <v>2625.9878419452889</v>
      </c>
    </row>
    <row r="11" spans="1:7">
      <c r="A11" s="39" t="s">
        <v>29</v>
      </c>
      <c r="B11" s="8">
        <v>7118</v>
      </c>
      <c r="C11" s="8">
        <v>6952</v>
      </c>
      <c r="D11" s="8">
        <v>7544</v>
      </c>
      <c r="E11" s="8">
        <v>14496</v>
      </c>
      <c r="F11" s="40">
        <v>4.66</v>
      </c>
      <c r="G11" s="41">
        <f t="shared" si="0"/>
        <v>3110.7296137339054</v>
      </c>
    </row>
    <row r="12" spans="1:7">
      <c r="A12" s="39" t="s">
        <v>30</v>
      </c>
      <c r="B12" s="8">
        <v>12238</v>
      </c>
      <c r="C12" s="8">
        <v>11497</v>
      </c>
      <c r="D12" s="8">
        <v>12926</v>
      </c>
      <c r="E12" s="8">
        <v>24423</v>
      </c>
      <c r="F12" s="40">
        <v>9.39</v>
      </c>
      <c r="G12" s="41">
        <f t="shared" si="0"/>
        <v>2600.9584664536742</v>
      </c>
    </row>
    <row r="13" spans="1:7">
      <c r="A13" s="39" t="s">
        <v>53</v>
      </c>
      <c r="B13" s="8">
        <v>9306</v>
      </c>
      <c r="C13" s="8">
        <v>9647</v>
      </c>
      <c r="D13" s="8">
        <v>10653</v>
      </c>
      <c r="E13" s="8">
        <v>20300</v>
      </c>
      <c r="F13" s="40">
        <v>5.43</v>
      </c>
      <c r="G13" s="41">
        <f t="shared" si="0"/>
        <v>3738.4898710865564</v>
      </c>
    </row>
    <row r="14" spans="1:7">
      <c r="A14" s="39" t="s">
        <v>32</v>
      </c>
      <c r="B14" s="8">
        <v>13069</v>
      </c>
      <c r="C14" s="8">
        <v>12942</v>
      </c>
      <c r="D14" s="8">
        <v>14658</v>
      </c>
      <c r="E14" s="8">
        <v>27600</v>
      </c>
      <c r="F14" s="40">
        <v>11.53</v>
      </c>
      <c r="G14" s="41">
        <f t="shared" si="0"/>
        <v>2393.755420641804</v>
      </c>
    </row>
    <row r="15" spans="1:7">
      <c r="A15" s="39" t="s">
        <v>33</v>
      </c>
      <c r="B15" s="8">
        <v>7512</v>
      </c>
      <c r="C15" s="8">
        <v>8369</v>
      </c>
      <c r="D15" s="8">
        <v>9034</v>
      </c>
      <c r="E15" s="8">
        <v>17403</v>
      </c>
      <c r="F15" s="40">
        <v>14.73</v>
      </c>
      <c r="G15" s="41">
        <f t="shared" si="0"/>
        <v>1181.4663951120162</v>
      </c>
    </row>
    <row r="16" spans="1:7">
      <c r="A16" s="39" t="s">
        <v>34</v>
      </c>
      <c r="B16" s="8">
        <v>2738</v>
      </c>
      <c r="C16" s="8">
        <v>3155</v>
      </c>
      <c r="D16" s="8">
        <v>3377</v>
      </c>
      <c r="E16" s="8">
        <v>6532</v>
      </c>
      <c r="F16" s="40">
        <v>38.700000000000003</v>
      </c>
      <c r="G16" s="41">
        <f t="shared" si="0"/>
        <v>168.78552971576227</v>
      </c>
    </row>
    <row r="17" spans="1:7">
      <c r="A17" s="39" t="s">
        <v>35</v>
      </c>
      <c r="B17" s="8">
        <v>3921</v>
      </c>
      <c r="C17" s="8">
        <v>4102</v>
      </c>
      <c r="D17" s="8">
        <v>4448</v>
      </c>
      <c r="E17" s="8">
        <v>8550</v>
      </c>
      <c r="F17" s="40">
        <v>20.38</v>
      </c>
      <c r="G17" s="41">
        <f t="shared" si="0"/>
        <v>419.52894995093232</v>
      </c>
    </row>
    <row r="18" spans="1:7">
      <c r="A18" s="39" t="s">
        <v>36</v>
      </c>
      <c r="B18" s="8">
        <v>777</v>
      </c>
      <c r="C18" s="8">
        <v>848</v>
      </c>
      <c r="D18" s="8">
        <v>664</v>
      </c>
      <c r="E18" s="8">
        <v>1512</v>
      </c>
      <c r="F18" s="40">
        <v>11.87</v>
      </c>
      <c r="G18" s="41">
        <f t="shared" si="0"/>
        <v>127.37994945240102</v>
      </c>
    </row>
    <row r="19" spans="1:7">
      <c r="A19" s="39" t="s">
        <v>54</v>
      </c>
      <c r="B19" s="8">
        <v>1296</v>
      </c>
      <c r="C19" s="8">
        <v>1173</v>
      </c>
      <c r="D19" s="8">
        <v>1312</v>
      </c>
      <c r="E19" s="8">
        <v>2485</v>
      </c>
      <c r="F19" s="40">
        <v>6.33</v>
      </c>
      <c r="G19" s="41">
        <f t="shared" si="0"/>
        <v>392.57503949447079</v>
      </c>
    </row>
    <row r="20" spans="1:7">
      <c r="A20" s="39" t="s">
        <v>38</v>
      </c>
      <c r="B20" s="8">
        <v>7574</v>
      </c>
      <c r="C20" s="8">
        <v>8091</v>
      </c>
      <c r="D20" s="8">
        <v>8511</v>
      </c>
      <c r="E20" s="8">
        <v>16602</v>
      </c>
      <c r="F20" s="40">
        <v>18.12</v>
      </c>
      <c r="G20" s="41">
        <f t="shared" si="0"/>
        <v>916.22516556291384</v>
      </c>
    </row>
    <row r="21" spans="1:7">
      <c r="A21" s="39" t="s">
        <v>39</v>
      </c>
      <c r="B21" s="8">
        <v>2600</v>
      </c>
      <c r="C21" s="8">
        <v>2563</v>
      </c>
      <c r="D21" s="8">
        <v>2780</v>
      </c>
      <c r="E21" s="8">
        <v>5343</v>
      </c>
      <c r="F21" s="40">
        <v>8.6199999999999992</v>
      </c>
      <c r="G21" s="41">
        <f t="shared" si="0"/>
        <v>619.83758700696058</v>
      </c>
    </row>
    <row r="22" spans="1:7">
      <c r="A22" s="39" t="s">
        <v>55</v>
      </c>
      <c r="B22" s="8">
        <v>5729</v>
      </c>
      <c r="C22" s="8">
        <v>6330</v>
      </c>
      <c r="D22" s="8">
        <v>6801</v>
      </c>
      <c r="E22" s="8">
        <v>13131</v>
      </c>
      <c r="F22" s="40">
        <v>8.8800000000000008</v>
      </c>
      <c r="G22" s="41">
        <f t="shared" si="0"/>
        <v>1478.716216216216</v>
      </c>
    </row>
    <row r="23" spans="1:7">
      <c r="A23" s="39" t="s">
        <v>41</v>
      </c>
      <c r="B23" s="8">
        <v>2594</v>
      </c>
      <c r="C23" s="8">
        <v>3051</v>
      </c>
      <c r="D23" s="8">
        <v>3377</v>
      </c>
      <c r="E23" s="8">
        <v>6428</v>
      </c>
      <c r="F23" s="40">
        <v>5.03</v>
      </c>
      <c r="G23" s="41">
        <f t="shared" si="0"/>
        <v>1277.9324055666004</v>
      </c>
    </row>
    <row r="24" spans="1:7">
      <c r="A24" s="42" t="s">
        <v>42</v>
      </c>
      <c r="B24" s="8">
        <v>1669</v>
      </c>
      <c r="C24" s="8">
        <v>1739</v>
      </c>
      <c r="D24" s="8">
        <v>1913</v>
      </c>
      <c r="E24" s="8">
        <v>3652</v>
      </c>
      <c r="F24" s="40">
        <v>6.11</v>
      </c>
      <c r="G24" s="41">
        <f t="shared" si="0"/>
        <v>597.70867430441899</v>
      </c>
    </row>
    <row r="25" spans="1:7">
      <c r="A25" s="43" t="s">
        <v>43</v>
      </c>
      <c r="B25" s="8">
        <f>SUM(B2:B24)</f>
        <v>120861</v>
      </c>
      <c r="C25" s="8">
        <f>SUM(C2:C24)</f>
        <v>119875</v>
      </c>
      <c r="D25" s="8">
        <f>SUM(D2:D24)</f>
        <v>132360</v>
      </c>
      <c r="E25" s="8">
        <f>SUM(E2:E24)</f>
        <v>252235</v>
      </c>
      <c r="F25" s="40">
        <v>191.39</v>
      </c>
      <c r="G25" s="41">
        <f>E25/F25</f>
        <v>1317.9110716338369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3.5"/>
  <cols>
    <col min="1" max="7" width="9.5" customWidth="1"/>
  </cols>
  <sheetData>
    <row r="1" spans="1:7">
      <c r="A1" s="47" t="s">
        <v>108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2936</v>
      </c>
      <c r="C2" s="8">
        <v>2580</v>
      </c>
      <c r="D2" s="8">
        <v>2995</v>
      </c>
      <c r="E2" s="8">
        <v>5575</v>
      </c>
      <c r="F2" s="40">
        <v>1.62</v>
      </c>
      <c r="G2" s="41">
        <f>E2/F2</f>
        <v>3441.358024691358</v>
      </c>
    </row>
    <row r="3" spans="1:7">
      <c r="A3" s="39" t="s">
        <v>48</v>
      </c>
      <c r="B3" s="8">
        <v>1040</v>
      </c>
      <c r="C3" s="8">
        <v>908</v>
      </c>
      <c r="D3" s="8">
        <v>1039</v>
      </c>
      <c r="E3" s="8">
        <v>1947</v>
      </c>
      <c r="F3" s="40">
        <v>1.1399999999999999</v>
      </c>
      <c r="G3" s="41">
        <f t="shared" ref="G3:G25" si="0">E3/F3</f>
        <v>1707.8947368421054</v>
      </c>
    </row>
    <row r="4" spans="1:7">
      <c r="A4" s="39" t="s">
        <v>22</v>
      </c>
      <c r="B4" s="8">
        <v>1093</v>
      </c>
      <c r="C4" s="8">
        <v>874</v>
      </c>
      <c r="D4" s="8">
        <v>1003</v>
      </c>
      <c r="E4" s="8">
        <v>1877</v>
      </c>
      <c r="F4" s="40">
        <v>0.62</v>
      </c>
      <c r="G4" s="41">
        <f t="shared" si="0"/>
        <v>3027.4193548387098</v>
      </c>
    </row>
    <row r="5" spans="1:7">
      <c r="A5" s="39" t="s">
        <v>23</v>
      </c>
      <c r="B5" s="8">
        <v>3779</v>
      </c>
      <c r="C5" s="8">
        <v>2988</v>
      </c>
      <c r="D5" s="8">
        <v>3531</v>
      </c>
      <c r="E5" s="8">
        <v>6519</v>
      </c>
      <c r="F5" s="40">
        <v>0.94</v>
      </c>
      <c r="G5" s="41">
        <f t="shared" si="0"/>
        <v>6935.1063829787236</v>
      </c>
    </row>
    <row r="6" spans="1:7">
      <c r="A6" s="39" t="s">
        <v>49</v>
      </c>
      <c r="B6" s="8">
        <v>5271</v>
      </c>
      <c r="C6" s="8">
        <v>4753</v>
      </c>
      <c r="D6" s="8">
        <v>5424</v>
      </c>
      <c r="E6" s="8">
        <v>10177</v>
      </c>
      <c r="F6" s="40">
        <v>2.0699999999999998</v>
      </c>
      <c r="G6" s="41">
        <f t="shared" si="0"/>
        <v>4916.4251207729476</v>
      </c>
    </row>
    <row r="7" spans="1:7">
      <c r="A7" s="39" t="s">
        <v>50</v>
      </c>
      <c r="B7" s="8">
        <v>7233</v>
      </c>
      <c r="C7" s="8">
        <v>6773</v>
      </c>
      <c r="D7" s="8">
        <v>7378</v>
      </c>
      <c r="E7" s="8">
        <v>14151</v>
      </c>
      <c r="F7" s="40">
        <v>3</v>
      </c>
      <c r="G7" s="41">
        <f t="shared" si="0"/>
        <v>4717</v>
      </c>
    </row>
    <row r="8" spans="1:7">
      <c r="A8" s="39" t="s">
        <v>51</v>
      </c>
      <c r="B8" s="8">
        <v>7220</v>
      </c>
      <c r="C8" s="8">
        <v>7160</v>
      </c>
      <c r="D8" s="8">
        <v>7797</v>
      </c>
      <c r="E8" s="8">
        <v>14957</v>
      </c>
      <c r="F8" s="40">
        <v>3.63</v>
      </c>
      <c r="G8" s="41">
        <f t="shared" si="0"/>
        <v>4120.3856749311299</v>
      </c>
    </row>
    <row r="9" spans="1:7">
      <c r="A9" s="39" t="s">
        <v>27</v>
      </c>
      <c r="B9" s="8">
        <v>5850</v>
      </c>
      <c r="C9" s="8">
        <v>5157</v>
      </c>
      <c r="D9" s="8">
        <v>6040</v>
      </c>
      <c r="E9" s="8">
        <v>11197</v>
      </c>
      <c r="F9" s="40">
        <v>2.4500000000000002</v>
      </c>
      <c r="G9" s="41">
        <f t="shared" si="0"/>
        <v>4570.2040816326526</v>
      </c>
    </row>
    <row r="10" spans="1:7">
      <c r="A10" s="39" t="s">
        <v>52</v>
      </c>
      <c r="B10" s="8">
        <v>8242</v>
      </c>
      <c r="C10" s="8">
        <v>8180</v>
      </c>
      <c r="D10" s="8">
        <v>9080</v>
      </c>
      <c r="E10" s="8">
        <v>17260</v>
      </c>
      <c r="F10" s="40">
        <v>6.58</v>
      </c>
      <c r="G10" s="41">
        <f t="shared" si="0"/>
        <v>2623.1003039513676</v>
      </c>
    </row>
    <row r="11" spans="1:7">
      <c r="A11" s="39" t="s">
        <v>29</v>
      </c>
      <c r="B11" s="8">
        <v>7123</v>
      </c>
      <c r="C11" s="8">
        <v>6934</v>
      </c>
      <c r="D11" s="8">
        <v>7548</v>
      </c>
      <c r="E11" s="8">
        <v>14482</v>
      </c>
      <c r="F11" s="40">
        <v>4.66</v>
      </c>
      <c r="G11" s="41">
        <f t="shared" si="0"/>
        <v>3107.7253218884121</v>
      </c>
    </row>
    <row r="12" spans="1:7">
      <c r="A12" s="39" t="s">
        <v>30</v>
      </c>
      <c r="B12" s="8">
        <v>12263</v>
      </c>
      <c r="C12" s="8">
        <v>11513</v>
      </c>
      <c r="D12" s="8">
        <v>12929</v>
      </c>
      <c r="E12" s="8">
        <v>24442</v>
      </c>
      <c r="F12" s="40">
        <v>9.39</v>
      </c>
      <c r="G12" s="41">
        <f t="shared" si="0"/>
        <v>2602.9818956336526</v>
      </c>
    </row>
    <row r="13" spans="1:7">
      <c r="A13" s="39" t="s">
        <v>53</v>
      </c>
      <c r="B13" s="8">
        <v>9312</v>
      </c>
      <c r="C13" s="8">
        <v>9642</v>
      </c>
      <c r="D13" s="8">
        <v>10669</v>
      </c>
      <c r="E13" s="8">
        <v>20311</v>
      </c>
      <c r="F13" s="40">
        <v>5.43</v>
      </c>
      <c r="G13" s="41">
        <f t="shared" si="0"/>
        <v>3740.5156537753223</v>
      </c>
    </row>
    <row r="14" spans="1:7">
      <c r="A14" s="39" t="s">
        <v>32</v>
      </c>
      <c r="B14" s="8">
        <v>13092</v>
      </c>
      <c r="C14" s="8">
        <v>12942</v>
      </c>
      <c r="D14" s="8">
        <v>14669</v>
      </c>
      <c r="E14" s="8">
        <v>27611</v>
      </c>
      <c r="F14" s="40">
        <v>11.53</v>
      </c>
      <c r="G14" s="41">
        <f t="shared" si="0"/>
        <v>2394.7094535993065</v>
      </c>
    </row>
    <row r="15" spans="1:7">
      <c r="A15" s="39" t="s">
        <v>33</v>
      </c>
      <c r="B15" s="8">
        <v>7532</v>
      </c>
      <c r="C15" s="8">
        <v>8391</v>
      </c>
      <c r="D15" s="8">
        <v>9028</v>
      </c>
      <c r="E15" s="8">
        <v>17419</v>
      </c>
      <c r="F15" s="40">
        <v>14.73</v>
      </c>
      <c r="G15" s="41">
        <f t="shared" si="0"/>
        <v>1182.5526137135098</v>
      </c>
    </row>
    <row r="16" spans="1:7">
      <c r="A16" s="39" t="s">
        <v>34</v>
      </c>
      <c r="B16" s="8">
        <v>2740</v>
      </c>
      <c r="C16" s="8">
        <v>3151</v>
      </c>
      <c r="D16" s="8">
        <v>3374</v>
      </c>
      <c r="E16" s="8">
        <v>6525</v>
      </c>
      <c r="F16" s="40">
        <v>38.700000000000003</v>
      </c>
      <c r="G16" s="41">
        <f t="shared" si="0"/>
        <v>168.60465116279067</v>
      </c>
    </row>
    <row r="17" spans="1:7">
      <c r="A17" s="39" t="s">
        <v>35</v>
      </c>
      <c r="B17" s="8">
        <v>3920</v>
      </c>
      <c r="C17" s="8">
        <v>4098</v>
      </c>
      <c r="D17" s="8">
        <v>4441</v>
      </c>
      <c r="E17" s="8">
        <v>8539</v>
      </c>
      <c r="F17" s="40">
        <v>20.38</v>
      </c>
      <c r="G17" s="41">
        <f t="shared" si="0"/>
        <v>418.9892051030422</v>
      </c>
    </row>
    <row r="18" spans="1:7">
      <c r="A18" s="39" t="s">
        <v>36</v>
      </c>
      <c r="B18" s="8">
        <v>783</v>
      </c>
      <c r="C18" s="8">
        <v>856</v>
      </c>
      <c r="D18" s="8">
        <v>664</v>
      </c>
      <c r="E18" s="8">
        <v>1520</v>
      </c>
      <c r="F18" s="40">
        <v>11.87</v>
      </c>
      <c r="G18" s="41">
        <f t="shared" si="0"/>
        <v>128.05391743892167</v>
      </c>
    </row>
    <row r="19" spans="1:7">
      <c r="A19" s="39" t="s">
        <v>54</v>
      </c>
      <c r="B19" s="8">
        <v>1295</v>
      </c>
      <c r="C19" s="8">
        <v>1172</v>
      </c>
      <c r="D19" s="8">
        <v>1310</v>
      </c>
      <c r="E19" s="8">
        <v>2482</v>
      </c>
      <c r="F19" s="40">
        <v>6.33</v>
      </c>
      <c r="G19" s="41">
        <f t="shared" si="0"/>
        <v>392.10110584518168</v>
      </c>
    </row>
    <row r="20" spans="1:7">
      <c r="A20" s="39" t="s">
        <v>38</v>
      </c>
      <c r="B20" s="8">
        <v>7587</v>
      </c>
      <c r="C20" s="8">
        <v>8100</v>
      </c>
      <c r="D20" s="8">
        <v>8517</v>
      </c>
      <c r="E20" s="8">
        <v>16617</v>
      </c>
      <c r="F20" s="40">
        <v>18.12</v>
      </c>
      <c r="G20" s="41">
        <f t="shared" si="0"/>
        <v>917.05298013245033</v>
      </c>
    </row>
    <row r="21" spans="1:7">
      <c r="A21" s="39" t="s">
        <v>39</v>
      </c>
      <c r="B21" s="8">
        <v>2604</v>
      </c>
      <c r="C21" s="8">
        <v>2564</v>
      </c>
      <c r="D21" s="8">
        <v>2779</v>
      </c>
      <c r="E21" s="8">
        <v>5343</v>
      </c>
      <c r="F21" s="40">
        <v>8.6199999999999992</v>
      </c>
      <c r="G21" s="41">
        <f t="shared" si="0"/>
        <v>619.83758700696058</v>
      </c>
    </row>
    <row r="22" spans="1:7">
      <c r="A22" s="39" t="s">
        <v>55</v>
      </c>
      <c r="B22" s="8">
        <v>5722</v>
      </c>
      <c r="C22" s="8">
        <v>6322</v>
      </c>
      <c r="D22" s="8">
        <v>6793</v>
      </c>
      <c r="E22" s="8">
        <v>13115</v>
      </c>
      <c r="F22" s="40">
        <v>8.8800000000000008</v>
      </c>
      <c r="G22" s="41">
        <f t="shared" si="0"/>
        <v>1476.9144144144143</v>
      </c>
    </row>
    <row r="23" spans="1:7">
      <c r="A23" s="39" t="s">
        <v>41</v>
      </c>
      <c r="B23" s="8">
        <v>2609</v>
      </c>
      <c r="C23" s="8">
        <v>3061</v>
      </c>
      <c r="D23" s="8">
        <v>3390</v>
      </c>
      <c r="E23" s="8">
        <v>6451</v>
      </c>
      <c r="F23" s="40">
        <v>5.03</v>
      </c>
      <c r="G23" s="41">
        <f t="shared" si="0"/>
        <v>1282.5049701789264</v>
      </c>
    </row>
    <row r="24" spans="1:7">
      <c r="A24" s="42" t="s">
        <v>42</v>
      </c>
      <c r="B24" s="8">
        <v>1673</v>
      </c>
      <c r="C24" s="8">
        <v>1744</v>
      </c>
      <c r="D24" s="8">
        <v>1913</v>
      </c>
      <c r="E24" s="8">
        <v>3657</v>
      </c>
      <c r="F24" s="40">
        <v>6.11</v>
      </c>
      <c r="G24" s="41">
        <f t="shared" si="0"/>
        <v>598.52700490998359</v>
      </c>
    </row>
    <row r="25" spans="1:7">
      <c r="A25" s="43" t="s">
        <v>43</v>
      </c>
      <c r="B25" s="8">
        <f>SUM(B2:B24)</f>
        <v>120919</v>
      </c>
      <c r="C25" s="8">
        <f>SUM(C2:C24)</f>
        <v>119863</v>
      </c>
      <c r="D25" s="8">
        <f>SUM(D2:D24)</f>
        <v>132311</v>
      </c>
      <c r="E25" s="8">
        <f>SUM(E2:E24)</f>
        <v>252174</v>
      </c>
      <c r="F25" s="40">
        <v>191.39</v>
      </c>
      <c r="G25" s="41">
        <f t="shared" si="0"/>
        <v>1317.5923506975287</v>
      </c>
    </row>
    <row r="27" spans="1:7">
      <c r="B27" s="45"/>
      <c r="C27" s="45"/>
      <c r="D27" s="45"/>
      <c r="E27" s="45"/>
      <c r="F27" s="45"/>
      <c r="G27" s="4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3.5"/>
  <cols>
    <col min="1" max="7" width="9.5" customWidth="1"/>
  </cols>
  <sheetData>
    <row r="1" spans="1:7">
      <c r="A1" s="47" t="s">
        <v>109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2943</v>
      </c>
      <c r="C2" s="8">
        <v>2580</v>
      </c>
      <c r="D2" s="8">
        <v>3004</v>
      </c>
      <c r="E2" s="8">
        <v>5584</v>
      </c>
      <c r="F2" s="40">
        <v>1.62</v>
      </c>
      <c r="G2" s="41">
        <f>E2/F2</f>
        <v>3446.9135802469132</v>
      </c>
    </row>
    <row r="3" spans="1:7">
      <c r="A3" s="39" t="s">
        <v>48</v>
      </c>
      <c r="B3" s="8">
        <v>1039</v>
      </c>
      <c r="C3" s="8">
        <v>904</v>
      </c>
      <c r="D3" s="8">
        <v>1036</v>
      </c>
      <c r="E3" s="8">
        <v>1940</v>
      </c>
      <c r="F3" s="40">
        <v>1.1399999999999999</v>
      </c>
      <c r="G3" s="41">
        <f t="shared" ref="G3:G25" si="0">E3/F3</f>
        <v>1701.7543859649124</v>
      </c>
    </row>
    <row r="4" spans="1:7">
      <c r="A4" s="39" t="s">
        <v>22</v>
      </c>
      <c r="B4" s="8">
        <v>1091</v>
      </c>
      <c r="C4" s="8">
        <v>870</v>
      </c>
      <c r="D4" s="8">
        <v>1003</v>
      </c>
      <c r="E4" s="8">
        <v>1873</v>
      </c>
      <c r="F4" s="40">
        <v>0.62</v>
      </c>
      <c r="G4" s="41">
        <f t="shared" si="0"/>
        <v>3020.9677419354839</v>
      </c>
    </row>
    <row r="5" spans="1:7">
      <c r="A5" s="39" t="s">
        <v>23</v>
      </c>
      <c r="B5" s="8">
        <v>3773</v>
      </c>
      <c r="C5" s="8">
        <v>2982</v>
      </c>
      <c r="D5" s="8">
        <v>3519</v>
      </c>
      <c r="E5" s="8">
        <v>6501</v>
      </c>
      <c r="F5" s="40">
        <v>0.94</v>
      </c>
      <c r="G5" s="41">
        <f t="shared" si="0"/>
        <v>6915.9574468085111</v>
      </c>
    </row>
    <row r="6" spans="1:7">
      <c r="A6" s="39" t="s">
        <v>49</v>
      </c>
      <c r="B6" s="8">
        <v>5258</v>
      </c>
      <c r="C6" s="8">
        <v>4741</v>
      </c>
      <c r="D6" s="8">
        <v>5421</v>
      </c>
      <c r="E6" s="8">
        <v>10162</v>
      </c>
      <c r="F6" s="40">
        <v>2.0699999999999998</v>
      </c>
      <c r="G6" s="41">
        <f t="shared" si="0"/>
        <v>4909.1787439613527</v>
      </c>
    </row>
    <row r="7" spans="1:7">
      <c r="A7" s="39" t="s">
        <v>50</v>
      </c>
      <c r="B7" s="8">
        <v>7228</v>
      </c>
      <c r="C7" s="8">
        <v>6763</v>
      </c>
      <c r="D7" s="8">
        <v>7383</v>
      </c>
      <c r="E7" s="8">
        <v>14146</v>
      </c>
      <c r="F7" s="40">
        <v>3</v>
      </c>
      <c r="G7" s="41">
        <f t="shared" si="0"/>
        <v>4715.333333333333</v>
      </c>
    </row>
    <row r="8" spans="1:7">
      <c r="A8" s="39" t="s">
        <v>51</v>
      </c>
      <c r="B8" s="8">
        <v>7229</v>
      </c>
      <c r="C8" s="8">
        <v>7164</v>
      </c>
      <c r="D8" s="8">
        <v>7800</v>
      </c>
      <c r="E8" s="8">
        <v>14964</v>
      </c>
      <c r="F8" s="40">
        <v>3.63</v>
      </c>
      <c r="G8" s="41">
        <f t="shared" si="0"/>
        <v>4122.3140495867774</v>
      </c>
    </row>
    <row r="9" spans="1:7">
      <c r="A9" s="39" t="s">
        <v>27</v>
      </c>
      <c r="B9" s="8">
        <v>5850</v>
      </c>
      <c r="C9" s="8">
        <v>5161</v>
      </c>
      <c r="D9" s="8">
        <v>6023</v>
      </c>
      <c r="E9" s="8">
        <v>11184</v>
      </c>
      <c r="F9" s="40">
        <v>2.4500000000000002</v>
      </c>
      <c r="G9" s="41">
        <f t="shared" si="0"/>
        <v>4564.8979591836733</v>
      </c>
    </row>
    <row r="10" spans="1:7">
      <c r="A10" s="39" t="s">
        <v>52</v>
      </c>
      <c r="B10" s="8">
        <v>8264</v>
      </c>
      <c r="C10" s="8">
        <v>8181</v>
      </c>
      <c r="D10" s="8">
        <v>9083</v>
      </c>
      <c r="E10" s="8">
        <v>17264</v>
      </c>
      <c r="F10" s="40">
        <v>6.58</v>
      </c>
      <c r="G10" s="41">
        <f t="shared" si="0"/>
        <v>2623.7082066869302</v>
      </c>
    </row>
    <row r="11" spans="1:7">
      <c r="A11" s="39" t="s">
        <v>29</v>
      </c>
      <c r="B11" s="8">
        <v>7136</v>
      </c>
      <c r="C11" s="8">
        <v>6944</v>
      </c>
      <c r="D11" s="8">
        <v>7537</v>
      </c>
      <c r="E11" s="8">
        <v>14481</v>
      </c>
      <c r="F11" s="40">
        <v>4.66</v>
      </c>
      <c r="G11" s="41">
        <f t="shared" si="0"/>
        <v>3107.5107296137339</v>
      </c>
    </row>
    <row r="12" spans="1:7">
      <c r="A12" s="39" t="s">
        <v>30</v>
      </c>
      <c r="B12" s="8">
        <v>12270</v>
      </c>
      <c r="C12" s="8">
        <v>11521</v>
      </c>
      <c r="D12" s="8">
        <v>12934</v>
      </c>
      <c r="E12" s="8">
        <v>24455</v>
      </c>
      <c r="F12" s="40">
        <v>9.39</v>
      </c>
      <c r="G12" s="41">
        <f t="shared" si="0"/>
        <v>2604.3663471778486</v>
      </c>
    </row>
    <row r="13" spans="1:7">
      <c r="A13" s="39" t="s">
        <v>53</v>
      </c>
      <c r="B13" s="8">
        <v>9318</v>
      </c>
      <c r="C13" s="8">
        <v>9645</v>
      </c>
      <c r="D13" s="8">
        <v>10679</v>
      </c>
      <c r="E13" s="8">
        <v>20324</v>
      </c>
      <c r="F13" s="40">
        <v>5.43</v>
      </c>
      <c r="G13" s="41">
        <f t="shared" si="0"/>
        <v>3742.9097605893189</v>
      </c>
    </row>
    <row r="14" spans="1:7">
      <c r="A14" s="39" t="s">
        <v>32</v>
      </c>
      <c r="B14" s="8">
        <v>13102</v>
      </c>
      <c r="C14" s="8">
        <v>12940</v>
      </c>
      <c r="D14" s="8">
        <v>14655</v>
      </c>
      <c r="E14" s="8">
        <v>27595</v>
      </c>
      <c r="F14" s="40">
        <v>11.53</v>
      </c>
      <c r="G14" s="41">
        <f t="shared" si="0"/>
        <v>2393.3217692974849</v>
      </c>
    </row>
    <row r="15" spans="1:7">
      <c r="A15" s="39" t="s">
        <v>33</v>
      </c>
      <c r="B15" s="8">
        <v>7532</v>
      </c>
      <c r="C15" s="8">
        <v>8395</v>
      </c>
      <c r="D15" s="8">
        <v>9025</v>
      </c>
      <c r="E15" s="8">
        <v>17420</v>
      </c>
      <c r="F15" s="40">
        <v>14.73</v>
      </c>
      <c r="G15" s="41">
        <f t="shared" si="0"/>
        <v>1182.6205023761031</v>
      </c>
    </row>
    <row r="16" spans="1:7">
      <c r="A16" s="39" t="s">
        <v>34</v>
      </c>
      <c r="B16" s="8">
        <v>2746</v>
      </c>
      <c r="C16" s="8">
        <v>3150</v>
      </c>
      <c r="D16" s="8">
        <v>3377</v>
      </c>
      <c r="E16" s="8">
        <v>6527</v>
      </c>
      <c r="F16" s="40">
        <v>38.700000000000003</v>
      </c>
      <c r="G16" s="41">
        <f t="shared" si="0"/>
        <v>168.656330749354</v>
      </c>
    </row>
    <row r="17" spans="1:7">
      <c r="A17" s="39" t="s">
        <v>35</v>
      </c>
      <c r="B17" s="8">
        <v>3918</v>
      </c>
      <c r="C17" s="8">
        <v>4105</v>
      </c>
      <c r="D17" s="8">
        <v>4441</v>
      </c>
      <c r="E17" s="8">
        <v>8546</v>
      </c>
      <c r="F17" s="40">
        <v>20.38</v>
      </c>
      <c r="G17" s="41">
        <f t="shared" si="0"/>
        <v>419.33267909715408</v>
      </c>
    </row>
    <row r="18" spans="1:7">
      <c r="A18" s="39" t="s">
        <v>36</v>
      </c>
      <c r="B18" s="8">
        <v>782</v>
      </c>
      <c r="C18" s="8">
        <v>856</v>
      </c>
      <c r="D18" s="8">
        <v>660</v>
      </c>
      <c r="E18" s="8">
        <v>1516</v>
      </c>
      <c r="F18" s="40">
        <v>11.87</v>
      </c>
      <c r="G18" s="41">
        <f t="shared" si="0"/>
        <v>127.71693344566134</v>
      </c>
    </row>
    <row r="19" spans="1:7">
      <c r="A19" s="39" t="s">
        <v>54</v>
      </c>
      <c r="B19" s="8">
        <v>1287</v>
      </c>
      <c r="C19" s="8">
        <v>1168</v>
      </c>
      <c r="D19" s="8">
        <v>1303</v>
      </c>
      <c r="E19" s="8">
        <v>2471</v>
      </c>
      <c r="F19" s="40">
        <v>6.33</v>
      </c>
      <c r="G19" s="41">
        <f t="shared" si="0"/>
        <v>390.36334913112165</v>
      </c>
    </row>
    <row r="20" spans="1:7">
      <c r="A20" s="39" t="s">
        <v>38</v>
      </c>
      <c r="B20" s="8">
        <v>7575</v>
      </c>
      <c r="C20" s="8">
        <v>8082</v>
      </c>
      <c r="D20" s="8">
        <v>8509</v>
      </c>
      <c r="E20" s="8">
        <v>16591</v>
      </c>
      <c r="F20" s="40">
        <v>18.12</v>
      </c>
      <c r="G20" s="41">
        <f t="shared" si="0"/>
        <v>915.61810154525381</v>
      </c>
    </row>
    <row r="21" spans="1:7">
      <c r="A21" s="39" t="s">
        <v>39</v>
      </c>
      <c r="B21" s="8">
        <v>2606</v>
      </c>
      <c r="C21" s="8">
        <v>2560</v>
      </c>
      <c r="D21" s="8">
        <v>2778</v>
      </c>
      <c r="E21" s="8">
        <v>5338</v>
      </c>
      <c r="F21" s="40">
        <v>8.6199999999999992</v>
      </c>
      <c r="G21" s="41">
        <f t="shared" si="0"/>
        <v>619.25754060324834</v>
      </c>
    </row>
    <row r="22" spans="1:7">
      <c r="A22" s="39" t="s">
        <v>55</v>
      </c>
      <c r="B22" s="8">
        <v>5719</v>
      </c>
      <c r="C22" s="8">
        <v>6327</v>
      </c>
      <c r="D22" s="8">
        <v>6787</v>
      </c>
      <c r="E22" s="8">
        <v>13114</v>
      </c>
      <c r="F22" s="40">
        <v>8.8800000000000008</v>
      </c>
      <c r="G22" s="41">
        <f t="shared" si="0"/>
        <v>1476.8018018018017</v>
      </c>
    </row>
    <row r="23" spans="1:7">
      <c r="A23" s="39" t="s">
        <v>41</v>
      </c>
      <c r="B23" s="8">
        <v>2610</v>
      </c>
      <c r="C23" s="8">
        <v>3065</v>
      </c>
      <c r="D23" s="8">
        <v>3394</v>
      </c>
      <c r="E23" s="8">
        <v>6459</v>
      </c>
      <c r="F23" s="40">
        <v>5.03</v>
      </c>
      <c r="G23" s="41">
        <f t="shared" si="0"/>
        <v>1284.0954274353876</v>
      </c>
    </row>
    <row r="24" spans="1:7">
      <c r="A24" s="42" t="s">
        <v>42</v>
      </c>
      <c r="B24" s="8">
        <v>1668</v>
      </c>
      <c r="C24" s="8">
        <v>1739</v>
      </c>
      <c r="D24" s="8">
        <v>1910</v>
      </c>
      <c r="E24" s="8">
        <v>3649</v>
      </c>
      <c r="F24" s="40">
        <v>6.11</v>
      </c>
      <c r="G24" s="41">
        <f t="shared" si="0"/>
        <v>597.21767594108019</v>
      </c>
    </row>
    <row r="25" spans="1:7">
      <c r="A25" s="43" t="s">
        <v>43</v>
      </c>
      <c r="B25" s="8">
        <f>SUM(B2:B24)</f>
        <v>120944</v>
      </c>
      <c r="C25" s="8">
        <f>SUM(C2:C24)</f>
        <v>119843</v>
      </c>
      <c r="D25" s="8">
        <f>SUM(D2:D24)</f>
        <v>132261</v>
      </c>
      <c r="E25" s="8">
        <f>SUM(E2:E24)</f>
        <v>252104</v>
      </c>
      <c r="F25" s="40">
        <v>191.39</v>
      </c>
      <c r="G25" s="41">
        <f t="shared" si="0"/>
        <v>1317.2266053607818</v>
      </c>
    </row>
    <row r="27" spans="1:7">
      <c r="B27" s="45"/>
      <c r="C27" s="45"/>
      <c r="D27" s="45"/>
      <c r="E27" s="45"/>
      <c r="G27" s="5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3.5"/>
  <cols>
    <col min="1" max="1" width="9" customWidth="1"/>
    <col min="7" max="7" width="9.5" customWidth="1"/>
  </cols>
  <sheetData>
    <row r="1" spans="1:7">
      <c r="A1" s="37">
        <v>43831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2952</v>
      </c>
      <c r="C2" s="8">
        <v>2578</v>
      </c>
      <c r="D2" s="8">
        <v>3056</v>
      </c>
      <c r="E2" s="8">
        <v>5634</v>
      </c>
      <c r="F2" s="40">
        <v>1.62</v>
      </c>
      <c r="G2" s="41">
        <f>E2/F2</f>
        <v>3477.7777777777774</v>
      </c>
    </row>
    <row r="3" spans="1:7">
      <c r="A3" s="39" t="s">
        <v>48</v>
      </c>
      <c r="B3" s="8">
        <v>1039</v>
      </c>
      <c r="C3" s="8">
        <v>937</v>
      </c>
      <c r="D3" s="8">
        <v>1056</v>
      </c>
      <c r="E3" s="8">
        <v>1993</v>
      </c>
      <c r="F3" s="40">
        <v>1.1399999999999999</v>
      </c>
      <c r="G3" s="41">
        <f t="shared" ref="G3:G25" si="0">E3/F3</f>
        <v>1748.2456140350878</v>
      </c>
    </row>
    <row r="4" spans="1:7">
      <c r="A4" s="39" t="s">
        <v>22</v>
      </c>
      <c r="B4" s="8">
        <v>1127</v>
      </c>
      <c r="C4" s="8">
        <v>914</v>
      </c>
      <c r="D4" s="8">
        <v>1035</v>
      </c>
      <c r="E4" s="8">
        <v>1949</v>
      </c>
      <c r="F4" s="40">
        <v>0.62</v>
      </c>
      <c r="G4" s="41">
        <f t="shared" si="0"/>
        <v>3143.5483870967741</v>
      </c>
    </row>
    <row r="5" spans="1:7">
      <c r="A5" s="39" t="s">
        <v>23</v>
      </c>
      <c r="B5" s="8">
        <v>3786</v>
      </c>
      <c r="C5" s="8">
        <v>3027</v>
      </c>
      <c r="D5" s="8">
        <v>3581</v>
      </c>
      <c r="E5" s="8">
        <v>6608</v>
      </c>
      <c r="F5" s="40">
        <v>0.94</v>
      </c>
      <c r="G5" s="41">
        <f t="shared" si="0"/>
        <v>7029.7872340425538</v>
      </c>
    </row>
    <row r="6" spans="1:7">
      <c r="A6" s="39" t="s">
        <v>49</v>
      </c>
      <c r="B6" s="8">
        <v>5306</v>
      </c>
      <c r="C6" s="8">
        <v>4796</v>
      </c>
      <c r="D6" s="8">
        <v>5493</v>
      </c>
      <c r="E6" s="8">
        <v>10289</v>
      </c>
      <c r="F6" s="40">
        <v>2.0699999999999998</v>
      </c>
      <c r="G6" s="41">
        <f t="shared" si="0"/>
        <v>4970.5314009661843</v>
      </c>
    </row>
    <row r="7" spans="1:7">
      <c r="A7" s="39" t="s">
        <v>50</v>
      </c>
      <c r="B7" s="8">
        <v>7167</v>
      </c>
      <c r="C7" s="8">
        <v>6768</v>
      </c>
      <c r="D7" s="8">
        <v>7402</v>
      </c>
      <c r="E7" s="8">
        <v>14170</v>
      </c>
      <c r="F7" s="40">
        <v>3</v>
      </c>
      <c r="G7" s="41">
        <f t="shared" si="0"/>
        <v>4723.333333333333</v>
      </c>
    </row>
    <row r="8" spans="1:7">
      <c r="A8" s="39" t="s">
        <v>51</v>
      </c>
      <c r="B8" s="8">
        <v>7192</v>
      </c>
      <c r="C8" s="8">
        <v>7109</v>
      </c>
      <c r="D8" s="8">
        <v>7843</v>
      </c>
      <c r="E8" s="8">
        <v>14952</v>
      </c>
      <c r="F8" s="40">
        <v>3.63</v>
      </c>
      <c r="G8" s="41">
        <f t="shared" si="0"/>
        <v>4119.0082644628101</v>
      </c>
    </row>
    <row r="9" spans="1:7">
      <c r="A9" s="39" t="s">
        <v>27</v>
      </c>
      <c r="B9" s="8">
        <v>5840</v>
      </c>
      <c r="C9" s="8">
        <v>5214</v>
      </c>
      <c r="D9" s="8">
        <v>6095</v>
      </c>
      <c r="E9" s="8">
        <v>11309</v>
      </c>
      <c r="F9" s="40">
        <v>2.4500000000000002</v>
      </c>
      <c r="G9" s="41">
        <f t="shared" si="0"/>
        <v>4615.9183673469388</v>
      </c>
    </row>
    <row r="10" spans="1:7">
      <c r="A10" s="39" t="s">
        <v>52</v>
      </c>
      <c r="B10" s="8">
        <v>8196</v>
      </c>
      <c r="C10" s="8">
        <v>8201</v>
      </c>
      <c r="D10" s="8">
        <v>9176</v>
      </c>
      <c r="E10" s="8">
        <v>17377</v>
      </c>
      <c r="F10" s="40">
        <v>6.58</v>
      </c>
      <c r="G10" s="41">
        <f t="shared" si="0"/>
        <v>2640.8814589665653</v>
      </c>
    </row>
    <row r="11" spans="1:7">
      <c r="A11" s="39" t="s">
        <v>29</v>
      </c>
      <c r="B11" s="8">
        <v>7097</v>
      </c>
      <c r="C11" s="8">
        <v>7033</v>
      </c>
      <c r="D11" s="8">
        <v>7607</v>
      </c>
      <c r="E11" s="8">
        <v>14640</v>
      </c>
      <c r="F11" s="40">
        <v>4.66</v>
      </c>
      <c r="G11" s="41">
        <f t="shared" si="0"/>
        <v>3141.6309012875536</v>
      </c>
    </row>
    <row r="12" spans="1:7">
      <c r="A12" s="39" t="s">
        <v>30</v>
      </c>
      <c r="B12" s="8">
        <v>12046</v>
      </c>
      <c r="C12" s="8">
        <v>11441</v>
      </c>
      <c r="D12" s="8">
        <v>12851</v>
      </c>
      <c r="E12" s="8">
        <v>24292</v>
      </c>
      <c r="F12" s="40">
        <v>9.39</v>
      </c>
      <c r="G12" s="41">
        <f t="shared" si="0"/>
        <v>2587.0074547390841</v>
      </c>
    </row>
    <row r="13" spans="1:7">
      <c r="A13" s="39" t="s">
        <v>53</v>
      </c>
      <c r="B13" s="8">
        <v>9191</v>
      </c>
      <c r="C13" s="8">
        <v>9646</v>
      </c>
      <c r="D13" s="8">
        <v>10611</v>
      </c>
      <c r="E13" s="8">
        <v>20257</v>
      </c>
      <c r="F13" s="40">
        <v>5.43</v>
      </c>
      <c r="G13" s="41">
        <f t="shared" si="0"/>
        <v>3730.5709023941072</v>
      </c>
    </row>
    <row r="14" spans="1:7">
      <c r="A14" s="39" t="s">
        <v>32</v>
      </c>
      <c r="B14" s="8">
        <v>12993</v>
      </c>
      <c r="C14" s="8">
        <v>12974</v>
      </c>
      <c r="D14" s="8">
        <v>14694</v>
      </c>
      <c r="E14" s="8">
        <v>27668</v>
      </c>
      <c r="F14" s="40">
        <v>11.53</v>
      </c>
      <c r="G14" s="41">
        <f t="shared" si="0"/>
        <v>2399.6530789245448</v>
      </c>
    </row>
    <row r="15" spans="1:7">
      <c r="A15" s="39" t="s">
        <v>33</v>
      </c>
      <c r="B15" s="8">
        <v>7460</v>
      </c>
      <c r="C15" s="8">
        <v>8363</v>
      </c>
      <c r="D15" s="8">
        <v>9030</v>
      </c>
      <c r="E15" s="8">
        <v>17393</v>
      </c>
      <c r="F15" s="40">
        <v>14.73</v>
      </c>
      <c r="G15" s="41">
        <f t="shared" si="0"/>
        <v>1180.7875084860827</v>
      </c>
    </row>
    <row r="16" spans="1:7">
      <c r="A16" s="39" t="s">
        <v>34</v>
      </c>
      <c r="B16" s="8">
        <v>2728</v>
      </c>
      <c r="C16" s="8">
        <v>3174</v>
      </c>
      <c r="D16" s="8">
        <v>3411</v>
      </c>
      <c r="E16" s="8">
        <v>6585</v>
      </c>
      <c r="F16" s="40">
        <v>38.700000000000003</v>
      </c>
      <c r="G16" s="41">
        <f t="shared" si="0"/>
        <v>170.15503875968992</v>
      </c>
    </row>
    <row r="17" spans="1:7">
      <c r="A17" s="39" t="s">
        <v>35</v>
      </c>
      <c r="B17" s="8">
        <v>3924</v>
      </c>
      <c r="C17" s="8">
        <v>4154</v>
      </c>
      <c r="D17" s="8">
        <v>4497</v>
      </c>
      <c r="E17" s="8">
        <v>8651</v>
      </c>
      <c r="F17" s="40">
        <v>20.38</v>
      </c>
      <c r="G17" s="41">
        <f t="shared" si="0"/>
        <v>424.48478900883219</v>
      </c>
    </row>
    <row r="18" spans="1:7">
      <c r="A18" s="39" t="s">
        <v>36</v>
      </c>
      <c r="B18" s="8">
        <v>744</v>
      </c>
      <c r="C18" s="8">
        <v>822</v>
      </c>
      <c r="D18" s="8">
        <v>663</v>
      </c>
      <c r="E18" s="8">
        <v>1485</v>
      </c>
      <c r="F18" s="40">
        <v>11.87</v>
      </c>
      <c r="G18" s="41">
        <f t="shared" si="0"/>
        <v>125.10530749789386</v>
      </c>
    </row>
    <row r="19" spans="1:7">
      <c r="A19" s="39" t="s">
        <v>54</v>
      </c>
      <c r="B19" s="8">
        <v>1303</v>
      </c>
      <c r="C19" s="8">
        <v>1192</v>
      </c>
      <c r="D19" s="8">
        <v>1336</v>
      </c>
      <c r="E19" s="8">
        <v>2528</v>
      </c>
      <c r="F19" s="40">
        <v>6.33</v>
      </c>
      <c r="G19" s="41">
        <f t="shared" si="0"/>
        <v>399.36808846761454</v>
      </c>
    </row>
    <row r="20" spans="1:7">
      <c r="A20" s="39" t="s">
        <v>38</v>
      </c>
      <c r="B20" s="8">
        <v>7490</v>
      </c>
      <c r="C20" s="8">
        <v>8085</v>
      </c>
      <c r="D20" s="8">
        <v>8585</v>
      </c>
      <c r="E20" s="8">
        <v>16670</v>
      </c>
      <c r="F20" s="40">
        <v>18.12</v>
      </c>
      <c r="G20" s="41">
        <f t="shared" si="0"/>
        <v>919.97792494481234</v>
      </c>
    </row>
    <row r="21" spans="1:7">
      <c r="A21" s="39" t="s">
        <v>39</v>
      </c>
      <c r="B21" s="8">
        <v>2575</v>
      </c>
      <c r="C21" s="8">
        <v>2577</v>
      </c>
      <c r="D21" s="8">
        <v>2778</v>
      </c>
      <c r="E21" s="8">
        <v>5355</v>
      </c>
      <c r="F21" s="40">
        <v>8.6199999999999992</v>
      </c>
      <c r="G21" s="41">
        <f t="shared" si="0"/>
        <v>621.22969837587016</v>
      </c>
    </row>
    <row r="22" spans="1:7">
      <c r="A22" s="39" t="s">
        <v>55</v>
      </c>
      <c r="B22" s="8">
        <v>5684</v>
      </c>
      <c r="C22" s="8">
        <v>6333</v>
      </c>
      <c r="D22" s="8">
        <v>6835</v>
      </c>
      <c r="E22" s="8">
        <v>13168</v>
      </c>
      <c r="F22" s="40">
        <v>8.8800000000000008</v>
      </c>
      <c r="G22" s="41">
        <f t="shared" si="0"/>
        <v>1482.8828828828828</v>
      </c>
    </row>
    <row r="23" spans="1:7">
      <c r="A23" s="39" t="s">
        <v>41</v>
      </c>
      <c r="B23" s="8">
        <v>2542</v>
      </c>
      <c r="C23" s="8">
        <v>3017</v>
      </c>
      <c r="D23" s="8">
        <v>3333</v>
      </c>
      <c r="E23" s="8">
        <v>6350</v>
      </c>
      <c r="F23" s="40">
        <v>5.03</v>
      </c>
      <c r="G23" s="41">
        <f t="shared" si="0"/>
        <v>1262.4254473161034</v>
      </c>
    </row>
    <row r="24" spans="1:7">
      <c r="A24" s="42" t="s">
        <v>42</v>
      </c>
      <c r="B24" s="8">
        <v>1687</v>
      </c>
      <c r="C24" s="8">
        <v>1764</v>
      </c>
      <c r="D24" s="8">
        <v>1967</v>
      </c>
      <c r="E24" s="8">
        <v>3731</v>
      </c>
      <c r="F24" s="40">
        <v>6.11</v>
      </c>
      <c r="G24" s="41">
        <f t="shared" si="0"/>
        <v>610.63829787234044</v>
      </c>
    </row>
    <row r="25" spans="1:7">
      <c r="A25" s="43" t="s">
        <v>43</v>
      </c>
      <c r="B25" s="8">
        <f>SUM(B2:B24)</f>
        <v>120069</v>
      </c>
      <c r="C25" s="8">
        <f>SUM(C2:C24)</f>
        <v>120119</v>
      </c>
      <c r="D25" s="8">
        <f>SUM(D2:D24)</f>
        <v>132935</v>
      </c>
      <c r="E25" s="8">
        <f>SUM(E2:E24)</f>
        <v>253054</v>
      </c>
      <c r="F25" s="44">
        <v>191.39</v>
      </c>
      <c r="G25" s="41">
        <f t="shared" si="0"/>
        <v>1322.1902920737762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120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/>
  </sheetViews>
  <sheetFormatPr defaultRowHeight="13.5"/>
  <cols>
    <col min="1" max="1" width="9.25" customWidth="1"/>
    <col min="7" max="7" width="9.5" customWidth="1"/>
  </cols>
  <sheetData>
    <row r="1" spans="1:7">
      <c r="A1" s="37">
        <v>43862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2951</v>
      </c>
      <c r="C2" s="8">
        <v>2579</v>
      </c>
      <c r="D2" s="8">
        <v>3054</v>
      </c>
      <c r="E2" s="8">
        <v>5633</v>
      </c>
      <c r="F2" s="40">
        <v>1.62</v>
      </c>
      <c r="G2" s="41">
        <f>E2/F2</f>
        <v>3477.1604938271603</v>
      </c>
    </row>
    <row r="3" spans="1:7">
      <c r="A3" s="39" t="s">
        <v>48</v>
      </c>
      <c r="B3" s="8">
        <v>1033</v>
      </c>
      <c r="C3" s="8">
        <v>928</v>
      </c>
      <c r="D3" s="8">
        <v>1048</v>
      </c>
      <c r="E3" s="8">
        <v>1976</v>
      </c>
      <c r="F3" s="40">
        <v>1.1399999999999999</v>
      </c>
      <c r="G3" s="41">
        <f t="shared" ref="G3:G25" si="0">E3/F3</f>
        <v>1733.3333333333335</v>
      </c>
    </row>
    <row r="4" spans="1:7">
      <c r="A4" s="39" t="s">
        <v>22</v>
      </c>
      <c r="B4" s="8">
        <v>1120</v>
      </c>
      <c r="C4" s="8">
        <v>906</v>
      </c>
      <c r="D4" s="8">
        <v>1033</v>
      </c>
      <c r="E4" s="8">
        <v>1939</v>
      </c>
      <c r="F4" s="40">
        <v>0.62</v>
      </c>
      <c r="G4" s="41">
        <f t="shared" si="0"/>
        <v>3127.4193548387098</v>
      </c>
    </row>
    <row r="5" spans="1:7">
      <c r="A5" s="39" t="s">
        <v>23</v>
      </c>
      <c r="B5" s="8">
        <v>3776</v>
      </c>
      <c r="C5" s="8">
        <v>3013</v>
      </c>
      <c r="D5" s="8">
        <v>3569</v>
      </c>
      <c r="E5" s="8">
        <v>6582</v>
      </c>
      <c r="F5" s="40">
        <v>0.94</v>
      </c>
      <c r="G5" s="41">
        <f t="shared" si="0"/>
        <v>7002.1276595744685</v>
      </c>
    </row>
    <row r="6" spans="1:7">
      <c r="A6" s="39" t="s">
        <v>56</v>
      </c>
      <c r="B6" s="8">
        <v>5298</v>
      </c>
      <c r="C6" s="8">
        <v>4790</v>
      </c>
      <c r="D6" s="8">
        <v>5497</v>
      </c>
      <c r="E6" s="8">
        <v>10287</v>
      </c>
      <c r="F6" s="40">
        <v>2.0699999999999998</v>
      </c>
      <c r="G6" s="41">
        <f t="shared" si="0"/>
        <v>4969.5652173913049</v>
      </c>
    </row>
    <row r="7" spans="1:7">
      <c r="A7" s="39" t="s">
        <v>57</v>
      </c>
      <c r="B7" s="8">
        <v>7169</v>
      </c>
      <c r="C7" s="8">
        <v>6768</v>
      </c>
      <c r="D7" s="8">
        <v>7393</v>
      </c>
      <c r="E7" s="8">
        <v>14161</v>
      </c>
      <c r="F7" s="40">
        <v>3</v>
      </c>
      <c r="G7" s="41">
        <f t="shared" si="0"/>
        <v>4720.333333333333</v>
      </c>
    </row>
    <row r="8" spans="1:7">
      <c r="A8" s="39" t="s">
        <v>58</v>
      </c>
      <c r="B8" s="8">
        <v>7194</v>
      </c>
      <c r="C8" s="8">
        <v>7120</v>
      </c>
      <c r="D8" s="8">
        <v>7844</v>
      </c>
      <c r="E8" s="8">
        <v>14964</v>
      </c>
      <c r="F8" s="40">
        <v>3.63</v>
      </c>
      <c r="G8" s="41">
        <f t="shared" si="0"/>
        <v>4122.3140495867774</v>
      </c>
    </row>
    <row r="9" spans="1:7">
      <c r="A9" s="39" t="s">
        <v>59</v>
      </c>
      <c r="B9" s="8">
        <v>5846</v>
      </c>
      <c r="C9" s="8">
        <v>5211</v>
      </c>
      <c r="D9" s="8">
        <v>6087</v>
      </c>
      <c r="E9" s="8">
        <v>11298</v>
      </c>
      <c r="F9" s="40">
        <v>2.4500000000000002</v>
      </c>
      <c r="G9" s="41">
        <f t="shared" si="0"/>
        <v>4611.4285714285706</v>
      </c>
    </row>
    <row r="10" spans="1:7">
      <c r="A10" s="39" t="s">
        <v>60</v>
      </c>
      <c r="B10" s="8">
        <v>8210</v>
      </c>
      <c r="C10" s="8">
        <v>8218</v>
      </c>
      <c r="D10" s="8">
        <v>9178</v>
      </c>
      <c r="E10" s="8">
        <v>17396</v>
      </c>
      <c r="F10" s="40">
        <v>6.58</v>
      </c>
      <c r="G10" s="41">
        <f t="shared" si="0"/>
        <v>2643.7689969604862</v>
      </c>
    </row>
    <row r="11" spans="1:7">
      <c r="A11" s="39" t="s">
        <v>61</v>
      </c>
      <c r="B11" s="8">
        <v>7093</v>
      </c>
      <c r="C11" s="8">
        <v>7010</v>
      </c>
      <c r="D11" s="8">
        <v>7604</v>
      </c>
      <c r="E11" s="8">
        <v>14614</v>
      </c>
      <c r="F11" s="40">
        <v>4.66</v>
      </c>
      <c r="G11" s="41">
        <f t="shared" si="0"/>
        <v>3136.0515021459228</v>
      </c>
    </row>
    <row r="12" spans="1:7">
      <c r="A12" s="39" t="s">
        <v>30</v>
      </c>
      <c r="B12" s="8">
        <v>12043</v>
      </c>
      <c r="C12" s="8">
        <v>11433</v>
      </c>
      <c r="D12" s="8">
        <v>12853</v>
      </c>
      <c r="E12" s="8">
        <v>24286</v>
      </c>
      <c r="F12" s="40">
        <v>9.39</v>
      </c>
      <c r="G12" s="41">
        <f t="shared" si="0"/>
        <v>2586.3684771033013</v>
      </c>
    </row>
    <row r="13" spans="1:7">
      <c r="A13" s="39" t="s">
        <v>62</v>
      </c>
      <c r="B13" s="8">
        <v>9198</v>
      </c>
      <c r="C13" s="8">
        <v>9672</v>
      </c>
      <c r="D13" s="8">
        <v>10624</v>
      </c>
      <c r="E13" s="8">
        <v>20296</v>
      </c>
      <c r="F13" s="40">
        <v>5.43</v>
      </c>
      <c r="G13" s="41">
        <f t="shared" si="0"/>
        <v>3737.753222836096</v>
      </c>
    </row>
    <row r="14" spans="1:7">
      <c r="A14" s="39" t="s">
        <v>63</v>
      </c>
      <c r="B14" s="8">
        <v>13003</v>
      </c>
      <c r="C14" s="8">
        <v>12973</v>
      </c>
      <c r="D14" s="8">
        <v>14718</v>
      </c>
      <c r="E14" s="8">
        <v>27691</v>
      </c>
      <c r="F14" s="40">
        <v>11.53</v>
      </c>
      <c r="G14" s="41">
        <f t="shared" si="0"/>
        <v>2401.6478751084128</v>
      </c>
    </row>
    <row r="15" spans="1:7">
      <c r="A15" s="39" t="s">
        <v>64</v>
      </c>
      <c r="B15" s="8">
        <v>7435</v>
      </c>
      <c r="C15" s="8">
        <v>8345</v>
      </c>
      <c r="D15" s="8">
        <v>9017</v>
      </c>
      <c r="E15" s="8">
        <v>17362</v>
      </c>
      <c r="F15" s="40">
        <v>14.73</v>
      </c>
      <c r="G15" s="41">
        <f t="shared" si="0"/>
        <v>1178.6829599456889</v>
      </c>
    </row>
    <row r="16" spans="1:7">
      <c r="A16" s="39" t="s">
        <v>34</v>
      </c>
      <c r="B16" s="8">
        <v>2734</v>
      </c>
      <c r="C16" s="8">
        <v>3172</v>
      </c>
      <c r="D16" s="8">
        <v>3410</v>
      </c>
      <c r="E16" s="8">
        <v>6582</v>
      </c>
      <c r="F16" s="40">
        <v>38.700000000000003</v>
      </c>
      <c r="G16" s="41">
        <f t="shared" si="0"/>
        <v>170.07751937984494</v>
      </c>
    </row>
    <row r="17" spans="1:7">
      <c r="A17" s="39" t="s">
        <v>35</v>
      </c>
      <c r="B17" s="8">
        <v>3924</v>
      </c>
      <c r="C17" s="8">
        <v>4148</v>
      </c>
      <c r="D17" s="8">
        <v>4488</v>
      </c>
      <c r="E17" s="8">
        <v>8636</v>
      </c>
      <c r="F17" s="40">
        <v>20.38</v>
      </c>
      <c r="G17" s="41">
        <f t="shared" si="0"/>
        <v>423.7487733071639</v>
      </c>
    </row>
    <row r="18" spans="1:7">
      <c r="A18" s="39" t="s">
        <v>65</v>
      </c>
      <c r="B18" s="8">
        <v>746</v>
      </c>
      <c r="C18" s="8">
        <v>826</v>
      </c>
      <c r="D18" s="8">
        <v>665</v>
      </c>
      <c r="E18" s="8">
        <v>1491</v>
      </c>
      <c r="F18" s="40">
        <v>11.87</v>
      </c>
      <c r="G18" s="41">
        <f t="shared" si="0"/>
        <v>125.61078348778433</v>
      </c>
    </row>
    <row r="19" spans="1:7">
      <c r="A19" s="39" t="s">
        <v>66</v>
      </c>
      <c r="B19" s="8">
        <v>1301</v>
      </c>
      <c r="C19" s="8">
        <v>1188</v>
      </c>
      <c r="D19" s="8">
        <v>1337</v>
      </c>
      <c r="E19" s="8">
        <v>2525</v>
      </c>
      <c r="F19" s="40">
        <v>6.33</v>
      </c>
      <c r="G19" s="41">
        <f t="shared" si="0"/>
        <v>398.89415481832543</v>
      </c>
    </row>
    <row r="20" spans="1:7">
      <c r="A20" s="39" t="s">
        <v>67</v>
      </c>
      <c r="B20" s="8">
        <v>7491</v>
      </c>
      <c r="C20" s="8">
        <v>8086</v>
      </c>
      <c r="D20" s="8">
        <v>8579</v>
      </c>
      <c r="E20" s="8">
        <v>16665</v>
      </c>
      <c r="F20" s="40">
        <v>18.12</v>
      </c>
      <c r="G20" s="41">
        <f t="shared" si="0"/>
        <v>919.70198675496681</v>
      </c>
    </row>
    <row r="21" spans="1:7">
      <c r="A21" s="39" t="s">
        <v>68</v>
      </c>
      <c r="B21" s="8">
        <v>2579</v>
      </c>
      <c r="C21" s="8">
        <v>2576</v>
      </c>
      <c r="D21" s="8">
        <v>2782</v>
      </c>
      <c r="E21" s="8">
        <v>5358</v>
      </c>
      <c r="F21" s="40">
        <v>8.6199999999999992</v>
      </c>
      <c r="G21" s="41">
        <f t="shared" si="0"/>
        <v>621.5777262180975</v>
      </c>
    </row>
    <row r="22" spans="1:7">
      <c r="A22" s="39" t="s">
        <v>69</v>
      </c>
      <c r="B22" s="8">
        <v>5680</v>
      </c>
      <c r="C22" s="8">
        <v>6343</v>
      </c>
      <c r="D22" s="8">
        <v>6828</v>
      </c>
      <c r="E22" s="8">
        <v>13171</v>
      </c>
      <c r="F22" s="40">
        <v>8.8800000000000008</v>
      </c>
      <c r="G22" s="41">
        <f t="shared" si="0"/>
        <v>1483.2207207207207</v>
      </c>
    </row>
    <row r="23" spans="1:7">
      <c r="A23" s="39" t="s">
        <v>41</v>
      </c>
      <c r="B23" s="8">
        <v>2542</v>
      </c>
      <c r="C23" s="8">
        <v>3024</v>
      </c>
      <c r="D23" s="8">
        <v>3334</v>
      </c>
      <c r="E23" s="8">
        <v>6358</v>
      </c>
      <c r="F23" s="40">
        <v>5.03</v>
      </c>
      <c r="G23" s="41">
        <f t="shared" si="0"/>
        <v>1264.0159045725645</v>
      </c>
    </row>
    <row r="24" spans="1:7">
      <c r="A24" s="42" t="s">
        <v>42</v>
      </c>
      <c r="B24" s="8">
        <v>1690</v>
      </c>
      <c r="C24" s="8">
        <v>1762</v>
      </c>
      <c r="D24" s="8">
        <v>1965</v>
      </c>
      <c r="E24" s="8">
        <v>3727</v>
      </c>
      <c r="F24" s="40">
        <v>6.11</v>
      </c>
      <c r="G24" s="41">
        <f t="shared" si="0"/>
        <v>609.98363338788863</v>
      </c>
    </row>
    <row r="25" spans="1:7">
      <c r="A25" s="43" t="s">
        <v>43</v>
      </c>
      <c r="B25" s="8">
        <f>SUM(B2:B24)</f>
        <v>120056</v>
      </c>
      <c r="C25" s="8">
        <f>SUM(C2:C24)</f>
        <v>120091</v>
      </c>
      <c r="D25" s="8">
        <f>SUM(D2:D24)</f>
        <v>132907</v>
      </c>
      <c r="E25" s="8">
        <f>SUM(E2:E24)</f>
        <v>252998</v>
      </c>
      <c r="F25" s="40">
        <v>191.39</v>
      </c>
      <c r="G25" s="41">
        <f t="shared" si="0"/>
        <v>1321.8976958043786</v>
      </c>
    </row>
    <row r="27" spans="1:7">
      <c r="B27" s="45"/>
      <c r="C27" s="45"/>
      <c r="D27" s="45"/>
      <c r="E27" s="45"/>
      <c r="F27" s="45"/>
      <c r="G27" s="45"/>
    </row>
  </sheetData>
  <phoneticPr fontId="2"/>
  <pageMargins left="0.78740157480314965" right="0.78740157480314965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3.5"/>
  <cols>
    <col min="7" max="7" width="9.5" customWidth="1"/>
  </cols>
  <sheetData>
    <row r="1" spans="1:7">
      <c r="A1" s="37">
        <v>43891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2953</v>
      </c>
      <c r="C2" s="8">
        <v>2584</v>
      </c>
      <c r="D2" s="8">
        <v>3053</v>
      </c>
      <c r="E2" s="8">
        <v>5637</v>
      </c>
      <c r="F2" s="40">
        <v>1.62</v>
      </c>
      <c r="G2" s="41">
        <f>E2/F2</f>
        <v>3479.6296296296296</v>
      </c>
    </row>
    <row r="3" spans="1:7">
      <c r="A3" s="39" t="s">
        <v>48</v>
      </c>
      <c r="B3" s="8">
        <v>1034</v>
      </c>
      <c r="C3" s="8">
        <v>927</v>
      </c>
      <c r="D3" s="8">
        <v>1049</v>
      </c>
      <c r="E3" s="8">
        <v>1976</v>
      </c>
      <c r="F3" s="40">
        <v>1.1399999999999999</v>
      </c>
      <c r="G3" s="41">
        <f t="shared" ref="G3:G25" si="0">E3/F3</f>
        <v>1733.3333333333335</v>
      </c>
    </row>
    <row r="4" spans="1:7">
      <c r="A4" s="39" t="s">
        <v>22</v>
      </c>
      <c r="B4" s="8">
        <v>1112</v>
      </c>
      <c r="C4" s="8">
        <v>901</v>
      </c>
      <c r="D4" s="8">
        <v>1031</v>
      </c>
      <c r="E4" s="8">
        <v>1932</v>
      </c>
      <c r="F4" s="40">
        <v>0.62</v>
      </c>
      <c r="G4" s="41">
        <f t="shared" si="0"/>
        <v>3116.1290322580644</v>
      </c>
    </row>
    <row r="5" spans="1:7">
      <c r="A5" s="39" t="s">
        <v>23</v>
      </c>
      <c r="B5" s="8">
        <v>3778</v>
      </c>
      <c r="C5" s="8">
        <v>3012</v>
      </c>
      <c r="D5" s="8">
        <v>3567</v>
      </c>
      <c r="E5" s="8">
        <v>6579</v>
      </c>
      <c r="F5" s="40">
        <v>0.94</v>
      </c>
      <c r="G5" s="41">
        <f t="shared" si="0"/>
        <v>6998.9361702127662</v>
      </c>
    </row>
    <row r="6" spans="1:7">
      <c r="A6" s="39" t="s">
        <v>49</v>
      </c>
      <c r="B6" s="8">
        <v>5280</v>
      </c>
      <c r="C6" s="8">
        <v>4785</v>
      </c>
      <c r="D6" s="8">
        <v>5492</v>
      </c>
      <c r="E6" s="8">
        <v>10277</v>
      </c>
      <c r="F6" s="40">
        <v>2.0699999999999998</v>
      </c>
      <c r="G6" s="41">
        <f t="shared" si="0"/>
        <v>4964.7342995169083</v>
      </c>
    </row>
    <row r="7" spans="1:7">
      <c r="A7" s="39" t="s">
        <v>50</v>
      </c>
      <c r="B7" s="8">
        <v>7148</v>
      </c>
      <c r="C7" s="8">
        <v>6745</v>
      </c>
      <c r="D7" s="8">
        <v>7382</v>
      </c>
      <c r="E7" s="8">
        <v>14127</v>
      </c>
      <c r="F7" s="40">
        <v>3</v>
      </c>
      <c r="G7" s="41">
        <f t="shared" si="0"/>
        <v>4709</v>
      </c>
    </row>
    <row r="8" spans="1:7">
      <c r="A8" s="39" t="s">
        <v>51</v>
      </c>
      <c r="B8" s="8">
        <v>7184</v>
      </c>
      <c r="C8" s="8">
        <v>7109</v>
      </c>
      <c r="D8" s="8">
        <v>7836</v>
      </c>
      <c r="E8" s="8">
        <v>14945</v>
      </c>
      <c r="F8" s="40">
        <v>3.63</v>
      </c>
      <c r="G8" s="41">
        <f t="shared" si="0"/>
        <v>4117.0798898071625</v>
      </c>
    </row>
    <row r="9" spans="1:7">
      <c r="A9" s="39" t="s">
        <v>27</v>
      </c>
      <c r="B9" s="8">
        <v>5831</v>
      </c>
      <c r="C9" s="8">
        <v>5207</v>
      </c>
      <c r="D9" s="8">
        <v>6083</v>
      </c>
      <c r="E9" s="8">
        <v>11290</v>
      </c>
      <c r="F9" s="40">
        <v>2.4500000000000002</v>
      </c>
      <c r="G9" s="41">
        <f t="shared" si="0"/>
        <v>4608.1632653061224</v>
      </c>
    </row>
    <row r="10" spans="1:7">
      <c r="A10" s="39" t="s">
        <v>52</v>
      </c>
      <c r="B10" s="8">
        <v>8212</v>
      </c>
      <c r="C10" s="8">
        <v>8223</v>
      </c>
      <c r="D10" s="8">
        <v>9172</v>
      </c>
      <c r="E10" s="8">
        <v>17395</v>
      </c>
      <c r="F10" s="40">
        <v>6.58</v>
      </c>
      <c r="G10" s="41">
        <f t="shared" si="0"/>
        <v>2643.6170212765956</v>
      </c>
    </row>
    <row r="11" spans="1:7">
      <c r="A11" s="39" t="s">
        <v>29</v>
      </c>
      <c r="B11" s="8">
        <v>7090</v>
      </c>
      <c r="C11" s="8">
        <v>7002</v>
      </c>
      <c r="D11" s="8">
        <v>7594</v>
      </c>
      <c r="E11" s="8">
        <v>14596</v>
      </c>
      <c r="F11" s="40">
        <v>4.66</v>
      </c>
      <c r="G11" s="41">
        <f t="shared" si="0"/>
        <v>3132.1888412017165</v>
      </c>
    </row>
    <row r="12" spans="1:7">
      <c r="A12" s="39" t="s">
        <v>30</v>
      </c>
      <c r="B12" s="8">
        <v>12082</v>
      </c>
      <c r="C12" s="8">
        <v>11454</v>
      </c>
      <c r="D12" s="8">
        <v>12880</v>
      </c>
      <c r="E12" s="8">
        <v>24334</v>
      </c>
      <c r="F12" s="40">
        <v>9.39</v>
      </c>
      <c r="G12" s="41">
        <f t="shared" si="0"/>
        <v>2591.4802981895632</v>
      </c>
    </row>
    <row r="13" spans="1:7">
      <c r="A13" s="39" t="s">
        <v>53</v>
      </c>
      <c r="B13" s="8">
        <v>9204</v>
      </c>
      <c r="C13" s="8">
        <v>9664</v>
      </c>
      <c r="D13" s="8">
        <v>10620</v>
      </c>
      <c r="E13" s="8">
        <v>20284</v>
      </c>
      <c r="F13" s="40">
        <v>5.43</v>
      </c>
      <c r="G13" s="41">
        <f t="shared" si="0"/>
        <v>3735.5432780847145</v>
      </c>
    </row>
    <row r="14" spans="1:7">
      <c r="A14" s="39" t="s">
        <v>32</v>
      </c>
      <c r="B14" s="8">
        <v>13006</v>
      </c>
      <c r="C14" s="8">
        <v>12981</v>
      </c>
      <c r="D14" s="8">
        <v>14723</v>
      </c>
      <c r="E14" s="8">
        <v>27704</v>
      </c>
      <c r="F14" s="40">
        <v>11.53</v>
      </c>
      <c r="G14" s="41">
        <f t="shared" si="0"/>
        <v>2402.7753686036426</v>
      </c>
    </row>
    <row r="15" spans="1:7">
      <c r="A15" s="39" t="s">
        <v>33</v>
      </c>
      <c r="B15" s="8">
        <v>7436</v>
      </c>
      <c r="C15" s="8">
        <v>8335</v>
      </c>
      <c r="D15" s="8">
        <v>9015</v>
      </c>
      <c r="E15" s="8">
        <v>17350</v>
      </c>
      <c r="F15" s="40">
        <v>14.73</v>
      </c>
      <c r="G15" s="41">
        <f t="shared" si="0"/>
        <v>1177.8682959945688</v>
      </c>
    </row>
    <row r="16" spans="1:7">
      <c r="A16" s="39" t="s">
        <v>34</v>
      </c>
      <c r="B16" s="8">
        <v>2734</v>
      </c>
      <c r="C16" s="8">
        <v>3167</v>
      </c>
      <c r="D16" s="8">
        <v>3400</v>
      </c>
      <c r="E16" s="8">
        <v>6567</v>
      </c>
      <c r="F16" s="40">
        <v>38.700000000000003</v>
      </c>
      <c r="G16" s="41">
        <f t="shared" si="0"/>
        <v>169.68992248062014</v>
      </c>
    </row>
    <row r="17" spans="1:7">
      <c r="A17" s="39" t="s">
        <v>35</v>
      </c>
      <c r="B17" s="8">
        <v>3924</v>
      </c>
      <c r="C17" s="8">
        <v>4137</v>
      </c>
      <c r="D17" s="8">
        <v>4481</v>
      </c>
      <c r="E17" s="8">
        <v>8618</v>
      </c>
      <c r="F17" s="40">
        <v>20.38</v>
      </c>
      <c r="G17" s="41">
        <f t="shared" si="0"/>
        <v>422.86555446516195</v>
      </c>
    </row>
    <row r="18" spans="1:7">
      <c r="A18" s="39" t="s">
        <v>36</v>
      </c>
      <c r="B18" s="8">
        <v>745</v>
      </c>
      <c r="C18" s="8">
        <v>824</v>
      </c>
      <c r="D18" s="8">
        <v>666</v>
      </c>
      <c r="E18" s="8">
        <v>1490</v>
      </c>
      <c r="F18" s="40">
        <v>11.87</v>
      </c>
      <c r="G18" s="41">
        <f t="shared" si="0"/>
        <v>125.52653748946926</v>
      </c>
    </row>
    <row r="19" spans="1:7">
      <c r="A19" s="39" t="s">
        <v>54</v>
      </c>
      <c r="B19" s="8">
        <v>1297</v>
      </c>
      <c r="C19" s="8">
        <v>1191</v>
      </c>
      <c r="D19" s="8">
        <v>1339</v>
      </c>
      <c r="E19" s="8">
        <v>2530</v>
      </c>
      <c r="F19" s="40">
        <v>6.33</v>
      </c>
      <c r="G19" s="41">
        <f t="shared" si="0"/>
        <v>399.68404423380724</v>
      </c>
    </row>
    <row r="20" spans="1:7">
      <c r="A20" s="39" t="s">
        <v>38</v>
      </c>
      <c r="B20" s="8">
        <v>7497</v>
      </c>
      <c r="C20" s="8">
        <v>8091</v>
      </c>
      <c r="D20" s="8">
        <v>8566</v>
      </c>
      <c r="E20" s="8">
        <v>16657</v>
      </c>
      <c r="F20" s="40">
        <v>18.12</v>
      </c>
      <c r="G20" s="41">
        <f t="shared" si="0"/>
        <v>919.26048565121403</v>
      </c>
    </row>
    <row r="21" spans="1:7">
      <c r="A21" s="39" t="s">
        <v>39</v>
      </c>
      <c r="B21" s="8">
        <v>2574</v>
      </c>
      <c r="C21" s="8">
        <v>2579</v>
      </c>
      <c r="D21" s="8">
        <v>2775</v>
      </c>
      <c r="E21" s="8">
        <v>5354</v>
      </c>
      <c r="F21" s="40">
        <v>8.6199999999999992</v>
      </c>
      <c r="G21" s="41">
        <f t="shared" si="0"/>
        <v>621.11368909512771</v>
      </c>
    </row>
    <row r="22" spans="1:7">
      <c r="A22" s="39" t="s">
        <v>55</v>
      </c>
      <c r="B22" s="8">
        <v>5680</v>
      </c>
      <c r="C22" s="8">
        <v>6336</v>
      </c>
      <c r="D22" s="8">
        <v>6814</v>
      </c>
      <c r="E22" s="8">
        <v>13150</v>
      </c>
      <c r="F22" s="40">
        <v>8.8800000000000008</v>
      </c>
      <c r="G22" s="41">
        <f t="shared" si="0"/>
        <v>1480.8558558558557</v>
      </c>
    </row>
    <row r="23" spans="1:7">
      <c r="A23" s="39" t="s">
        <v>41</v>
      </c>
      <c r="B23" s="8">
        <v>2549</v>
      </c>
      <c r="C23" s="8">
        <v>3024</v>
      </c>
      <c r="D23" s="8">
        <v>3338</v>
      </c>
      <c r="E23" s="8">
        <v>6362</v>
      </c>
      <c r="F23" s="40">
        <v>5.03</v>
      </c>
      <c r="G23" s="41">
        <f t="shared" si="0"/>
        <v>1264.8111332007952</v>
      </c>
    </row>
    <row r="24" spans="1:7">
      <c r="A24" s="42" t="s">
        <v>42</v>
      </c>
      <c r="B24" s="8">
        <v>1690</v>
      </c>
      <c r="C24" s="8">
        <v>1757</v>
      </c>
      <c r="D24" s="8">
        <v>1961</v>
      </c>
      <c r="E24" s="8">
        <v>3718</v>
      </c>
      <c r="F24" s="40">
        <v>6.11</v>
      </c>
      <c r="G24" s="41">
        <f t="shared" si="0"/>
        <v>608.51063829787233</v>
      </c>
    </row>
    <row r="25" spans="1:7">
      <c r="A25" s="43" t="s">
        <v>43</v>
      </c>
      <c r="B25" s="8">
        <f>SUM(B2:B24)</f>
        <v>120040</v>
      </c>
      <c r="C25" s="8">
        <f>SUM(C2:C24)</f>
        <v>120035</v>
      </c>
      <c r="D25" s="8">
        <f>SUM(D2:D24)</f>
        <v>132837</v>
      </c>
      <c r="E25" s="8">
        <f>C25+D25</f>
        <v>252872</v>
      </c>
      <c r="F25" s="40">
        <v>191.39</v>
      </c>
      <c r="G25" s="41">
        <f t="shared" si="0"/>
        <v>1321.239354198234</v>
      </c>
    </row>
    <row r="27" spans="1:7">
      <c r="B27" s="45"/>
      <c r="C27" s="45"/>
      <c r="D27" s="45"/>
      <c r="E27" s="45"/>
      <c r="F27" s="45"/>
      <c r="G27" s="4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3.5"/>
  <cols>
    <col min="7" max="7" width="9.5" customWidth="1"/>
  </cols>
  <sheetData>
    <row r="1" spans="1:7">
      <c r="A1" s="37">
        <v>43922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2949</v>
      </c>
      <c r="C2" s="8">
        <v>2582</v>
      </c>
      <c r="D2" s="8">
        <v>3045</v>
      </c>
      <c r="E2" s="8">
        <v>5627</v>
      </c>
      <c r="F2" s="40">
        <v>1.62</v>
      </c>
      <c r="G2" s="41">
        <f>E2/F2</f>
        <v>3473.4567901234564</v>
      </c>
    </row>
    <row r="3" spans="1:7">
      <c r="A3" s="39" t="s">
        <v>48</v>
      </c>
      <c r="B3" s="8">
        <v>1034</v>
      </c>
      <c r="C3" s="8">
        <v>920</v>
      </c>
      <c r="D3" s="8">
        <v>1047</v>
      </c>
      <c r="E3" s="8">
        <v>1967</v>
      </c>
      <c r="F3" s="40">
        <v>1.1399999999999999</v>
      </c>
      <c r="G3" s="41">
        <f t="shared" ref="G3:G25" si="0">E3/F3</f>
        <v>1725.4385964912283</v>
      </c>
    </row>
    <row r="4" spans="1:7">
      <c r="A4" s="39" t="s">
        <v>22</v>
      </c>
      <c r="B4" s="8">
        <v>1113</v>
      </c>
      <c r="C4" s="8">
        <v>898</v>
      </c>
      <c r="D4" s="8">
        <v>1030</v>
      </c>
      <c r="E4" s="8">
        <v>1928</v>
      </c>
      <c r="F4" s="40">
        <v>0.62</v>
      </c>
      <c r="G4" s="41">
        <f t="shared" si="0"/>
        <v>3109.6774193548385</v>
      </c>
    </row>
    <row r="5" spans="1:7">
      <c r="A5" s="39" t="s">
        <v>23</v>
      </c>
      <c r="B5" s="8">
        <v>3794</v>
      </c>
      <c r="C5" s="8">
        <v>3011</v>
      </c>
      <c r="D5" s="8">
        <v>3568</v>
      </c>
      <c r="E5" s="8">
        <v>6579</v>
      </c>
      <c r="F5" s="40">
        <v>0.94</v>
      </c>
      <c r="G5" s="41">
        <f t="shared" si="0"/>
        <v>6998.9361702127662</v>
      </c>
    </row>
    <row r="6" spans="1:7">
      <c r="A6" s="39" t="s">
        <v>49</v>
      </c>
      <c r="B6" s="8">
        <v>5260</v>
      </c>
      <c r="C6" s="8">
        <v>4746</v>
      </c>
      <c r="D6" s="8">
        <v>5440</v>
      </c>
      <c r="E6" s="8">
        <v>10186</v>
      </c>
      <c r="F6" s="40">
        <v>2.0699999999999998</v>
      </c>
      <c r="G6" s="41">
        <f t="shared" si="0"/>
        <v>4920.7729468599036</v>
      </c>
    </row>
    <row r="7" spans="1:7">
      <c r="A7" s="39" t="s">
        <v>50</v>
      </c>
      <c r="B7" s="8">
        <v>7143</v>
      </c>
      <c r="C7" s="8">
        <v>6706</v>
      </c>
      <c r="D7" s="8">
        <v>7375</v>
      </c>
      <c r="E7" s="8">
        <v>14081</v>
      </c>
      <c r="F7" s="40">
        <v>3</v>
      </c>
      <c r="G7" s="41">
        <f t="shared" si="0"/>
        <v>4693.666666666667</v>
      </c>
    </row>
    <row r="8" spans="1:7">
      <c r="A8" s="39" t="s">
        <v>51</v>
      </c>
      <c r="B8" s="8">
        <v>7185</v>
      </c>
      <c r="C8" s="8">
        <v>7122</v>
      </c>
      <c r="D8" s="8">
        <v>7824</v>
      </c>
      <c r="E8" s="8">
        <v>14946</v>
      </c>
      <c r="F8" s="40">
        <v>3.63</v>
      </c>
      <c r="G8" s="41">
        <f t="shared" si="0"/>
        <v>4117.3553719008269</v>
      </c>
    </row>
    <row r="9" spans="1:7">
      <c r="A9" s="39" t="s">
        <v>27</v>
      </c>
      <c r="B9" s="8">
        <v>5819</v>
      </c>
      <c r="C9" s="8">
        <v>5174</v>
      </c>
      <c r="D9" s="8">
        <v>6060</v>
      </c>
      <c r="E9" s="8">
        <v>11234</v>
      </c>
      <c r="F9" s="40">
        <v>2.4500000000000002</v>
      </c>
      <c r="G9" s="41">
        <f t="shared" si="0"/>
        <v>4585.3061224489793</v>
      </c>
    </row>
    <row r="10" spans="1:7">
      <c r="A10" s="39" t="s">
        <v>52</v>
      </c>
      <c r="B10" s="8">
        <v>8220</v>
      </c>
      <c r="C10" s="8">
        <v>8197</v>
      </c>
      <c r="D10" s="8">
        <v>9140</v>
      </c>
      <c r="E10" s="8">
        <v>17337</v>
      </c>
      <c r="F10" s="40">
        <v>6.58</v>
      </c>
      <c r="G10" s="41">
        <f t="shared" si="0"/>
        <v>2634.8024316109422</v>
      </c>
    </row>
    <row r="11" spans="1:7">
      <c r="A11" s="39" t="s">
        <v>29</v>
      </c>
      <c r="B11" s="8">
        <v>7106</v>
      </c>
      <c r="C11" s="8">
        <v>6992</v>
      </c>
      <c r="D11" s="8">
        <v>7571</v>
      </c>
      <c r="E11" s="8">
        <v>14563</v>
      </c>
      <c r="F11" s="40">
        <v>4.66</v>
      </c>
      <c r="G11" s="41">
        <f t="shared" si="0"/>
        <v>3125.1072961373388</v>
      </c>
    </row>
    <row r="12" spans="1:7">
      <c r="A12" s="39" t="s">
        <v>30</v>
      </c>
      <c r="B12" s="8">
        <v>12099</v>
      </c>
      <c r="C12" s="8">
        <v>11420</v>
      </c>
      <c r="D12" s="8">
        <v>12879</v>
      </c>
      <c r="E12" s="8">
        <v>24299</v>
      </c>
      <c r="F12" s="40">
        <v>9.39</v>
      </c>
      <c r="G12" s="41">
        <f t="shared" si="0"/>
        <v>2587.7529286474974</v>
      </c>
    </row>
    <row r="13" spans="1:7">
      <c r="A13" s="39" t="s">
        <v>53</v>
      </c>
      <c r="B13" s="8">
        <v>9217</v>
      </c>
      <c r="C13" s="8">
        <v>9631</v>
      </c>
      <c r="D13" s="8">
        <v>10582</v>
      </c>
      <c r="E13" s="8">
        <v>20213</v>
      </c>
      <c r="F13" s="40">
        <v>5.43</v>
      </c>
      <c r="G13" s="41">
        <f t="shared" si="0"/>
        <v>3722.4677716390424</v>
      </c>
    </row>
    <row r="14" spans="1:7">
      <c r="A14" s="39" t="s">
        <v>32</v>
      </c>
      <c r="B14" s="8">
        <v>13029</v>
      </c>
      <c r="C14" s="8">
        <v>12946</v>
      </c>
      <c r="D14" s="8">
        <v>14695</v>
      </c>
      <c r="E14" s="8">
        <v>27641</v>
      </c>
      <c r="F14" s="40">
        <v>11.53</v>
      </c>
      <c r="G14" s="41">
        <f t="shared" si="0"/>
        <v>2397.3113616652213</v>
      </c>
    </row>
    <row r="15" spans="1:7">
      <c r="A15" s="39" t="s">
        <v>33</v>
      </c>
      <c r="B15" s="8">
        <v>7448</v>
      </c>
      <c r="C15" s="8">
        <v>8312</v>
      </c>
      <c r="D15" s="8">
        <v>9001</v>
      </c>
      <c r="E15" s="8">
        <v>17313</v>
      </c>
      <c r="F15" s="40">
        <v>14.73</v>
      </c>
      <c r="G15" s="41">
        <f t="shared" si="0"/>
        <v>1175.356415478615</v>
      </c>
    </row>
    <row r="16" spans="1:7">
      <c r="A16" s="39" t="s">
        <v>34</v>
      </c>
      <c r="B16" s="8">
        <v>2739</v>
      </c>
      <c r="C16" s="8">
        <v>3164</v>
      </c>
      <c r="D16" s="8">
        <v>3392</v>
      </c>
      <c r="E16" s="8">
        <v>6556</v>
      </c>
      <c r="F16" s="40">
        <v>38.700000000000003</v>
      </c>
      <c r="G16" s="41">
        <f t="shared" si="0"/>
        <v>169.40568475452196</v>
      </c>
    </row>
    <row r="17" spans="1:7">
      <c r="A17" s="39" t="s">
        <v>35</v>
      </c>
      <c r="B17" s="8">
        <v>3922</v>
      </c>
      <c r="C17" s="8">
        <v>4127</v>
      </c>
      <c r="D17" s="8">
        <v>4476</v>
      </c>
      <c r="E17" s="8">
        <v>8603</v>
      </c>
      <c r="F17" s="40">
        <v>20.38</v>
      </c>
      <c r="G17" s="41">
        <f t="shared" si="0"/>
        <v>422.12953876349366</v>
      </c>
    </row>
    <row r="18" spans="1:7">
      <c r="A18" s="39" t="s">
        <v>36</v>
      </c>
      <c r="B18" s="8">
        <v>744</v>
      </c>
      <c r="C18" s="8">
        <v>821</v>
      </c>
      <c r="D18" s="8">
        <v>660</v>
      </c>
      <c r="E18" s="8">
        <v>1481</v>
      </c>
      <c r="F18" s="40">
        <v>11.87</v>
      </c>
      <c r="G18" s="41">
        <f t="shared" si="0"/>
        <v>124.76832350463354</v>
      </c>
    </row>
    <row r="19" spans="1:7">
      <c r="A19" s="39" t="s">
        <v>54</v>
      </c>
      <c r="B19" s="8">
        <v>1299</v>
      </c>
      <c r="C19" s="8">
        <v>1186</v>
      </c>
      <c r="D19" s="8">
        <v>1341</v>
      </c>
      <c r="E19" s="8">
        <v>2527</v>
      </c>
      <c r="F19" s="40">
        <v>6.33</v>
      </c>
      <c r="G19" s="41">
        <f t="shared" si="0"/>
        <v>399.21011058451819</v>
      </c>
    </row>
    <row r="20" spans="1:7">
      <c r="A20" s="39" t="s">
        <v>38</v>
      </c>
      <c r="B20" s="8">
        <v>7521</v>
      </c>
      <c r="C20" s="8">
        <v>8100</v>
      </c>
      <c r="D20" s="8">
        <v>8545</v>
      </c>
      <c r="E20" s="8">
        <v>16645</v>
      </c>
      <c r="F20" s="40">
        <v>18.12</v>
      </c>
      <c r="G20" s="41">
        <f t="shared" si="0"/>
        <v>918.59823399558491</v>
      </c>
    </row>
    <row r="21" spans="1:7">
      <c r="A21" s="39" t="s">
        <v>39</v>
      </c>
      <c r="B21" s="8">
        <v>2587</v>
      </c>
      <c r="C21" s="8">
        <v>2573</v>
      </c>
      <c r="D21" s="8">
        <v>2783</v>
      </c>
      <c r="E21" s="8">
        <v>5356</v>
      </c>
      <c r="F21" s="40">
        <v>8.6199999999999992</v>
      </c>
      <c r="G21" s="41">
        <f t="shared" si="0"/>
        <v>621.3457076566126</v>
      </c>
    </row>
    <row r="22" spans="1:7">
      <c r="A22" s="39" t="s">
        <v>55</v>
      </c>
      <c r="B22" s="8">
        <v>5695</v>
      </c>
      <c r="C22" s="8">
        <v>6335</v>
      </c>
      <c r="D22" s="8">
        <v>6818</v>
      </c>
      <c r="E22" s="8">
        <v>13153</v>
      </c>
      <c r="F22" s="40">
        <v>8.8800000000000008</v>
      </c>
      <c r="G22" s="41">
        <f t="shared" si="0"/>
        <v>1481.1936936936936</v>
      </c>
    </row>
    <row r="23" spans="1:7">
      <c r="A23" s="39" t="s">
        <v>41</v>
      </c>
      <c r="B23" s="8">
        <v>2559</v>
      </c>
      <c r="C23" s="8">
        <v>3026</v>
      </c>
      <c r="D23" s="8">
        <v>3344</v>
      </c>
      <c r="E23" s="8">
        <v>6370</v>
      </c>
      <c r="F23" s="40">
        <v>5.03</v>
      </c>
      <c r="G23" s="41">
        <f t="shared" si="0"/>
        <v>1266.4015904572564</v>
      </c>
    </row>
    <row r="24" spans="1:7">
      <c r="A24" s="42" t="s">
        <v>42</v>
      </c>
      <c r="B24" s="8">
        <v>1678</v>
      </c>
      <c r="C24" s="8">
        <v>1751</v>
      </c>
      <c r="D24" s="8">
        <v>1948</v>
      </c>
      <c r="E24" s="8">
        <v>3699</v>
      </c>
      <c r="F24" s="40">
        <v>6.11</v>
      </c>
      <c r="G24" s="41">
        <f t="shared" si="0"/>
        <v>605.40098199672661</v>
      </c>
    </row>
    <row r="25" spans="1:7">
      <c r="A25" s="43" t="s">
        <v>43</v>
      </c>
      <c r="B25" s="8">
        <f>SUM(B2:B24)</f>
        <v>120160</v>
      </c>
      <c r="C25" s="8">
        <f>SUM(C2:C24)</f>
        <v>119740</v>
      </c>
      <c r="D25" s="8">
        <f>SUM(D2:D24)</f>
        <v>132564</v>
      </c>
      <c r="E25" s="8">
        <f>SUM(E2:E24)</f>
        <v>252304</v>
      </c>
      <c r="F25" s="40">
        <v>191.39</v>
      </c>
      <c r="G25" s="41">
        <f t="shared" si="0"/>
        <v>1318.2715920372016</v>
      </c>
    </row>
    <row r="27" spans="1:7">
      <c r="A27" s="46"/>
      <c r="B27" s="46"/>
      <c r="C27" s="46"/>
      <c r="D27" s="46"/>
      <c r="E27" s="46"/>
    </row>
    <row r="28" spans="1:7">
      <c r="A28" s="46"/>
      <c r="B28" s="46"/>
      <c r="C28" s="46"/>
      <c r="D28" s="46"/>
      <c r="E28" s="46"/>
    </row>
    <row r="29" spans="1:7">
      <c r="A29" s="46"/>
      <c r="B29" s="46"/>
      <c r="C29" s="46"/>
      <c r="D29" s="46"/>
      <c r="E29" s="4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3.5"/>
  <cols>
    <col min="7" max="7" width="9.5" customWidth="1"/>
  </cols>
  <sheetData>
    <row r="1" spans="1:7">
      <c r="A1" s="37">
        <v>43952</v>
      </c>
      <c r="B1" s="38" t="s">
        <v>70</v>
      </c>
      <c r="C1" s="38" t="s">
        <v>71</v>
      </c>
      <c r="D1" s="38" t="s">
        <v>72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2948</v>
      </c>
      <c r="C2" s="8">
        <v>2578</v>
      </c>
      <c r="D2" s="8">
        <v>3026</v>
      </c>
      <c r="E2" s="8">
        <v>5604</v>
      </c>
      <c r="F2" s="40">
        <v>1.62</v>
      </c>
      <c r="G2" s="41">
        <f>E2/F2</f>
        <v>3459.2592592592591</v>
      </c>
    </row>
    <row r="3" spans="1:7">
      <c r="A3" s="39" t="s">
        <v>48</v>
      </c>
      <c r="B3" s="8">
        <v>1035</v>
      </c>
      <c r="C3" s="8">
        <v>908</v>
      </c>
      <c r="D3" s="8">
        <v>1050</v>
      </c>
      <c r="E3" s="8">
        <v>1958</v>
      </c>
      <c r="F3" s="40">
        <v>1.1399999999999999</v>
      </c>
      <c r="G3" s="41">
        <f t="shared" ref="G3:G25" si="0">E3/F3</f>
        <v>1717.5438596491229</v>
      </c>
    </row>
    <row r="4" spans="1:7">
      <c r="A4" s="39" t="s">
        <v>22</v>
      </c>
      <c r="B4" s="8">
        <v>1116</v>
      </c>
      <c r="C4" s="8">
        <v>899</v>
      </c>
      <c r="D4" s="8">
        <v>1028</v>
      </c>
      <c r="E4" s="8">
        <v>1927</v>
      </c>
      <c r="F4" s="40">
        <v>0.62</v>
      </c>
      <c r="G4" s="41">
        <f t="shared" si="0"/>
        <v>3108.0645161290322</v>
      </c>
    </row>
    <row r="5" spans="1:7">
      <c r="A5" s="39" t="s">
        <v>23</v>
      </c>
      <c r="B5" s="8">
        <v>3803</v>
      </c>
      <c r="C5" s="8">
        <v>3011</v>
      </c>
      <c r="D5" s="8">
        <v>3560</v>
      </c>
      <c r="E5" s="8">
        <v>6571</v>
      </c>
      <c r="F5" s="40">
        <v>0.94</v>
      </c>
      <c r="G5" s="41">
        <f t="shared" si="0"/>
        <v>6990.4255319148942</v>
      </c>
    </row>
    <row r="6" spans="1:7">
      <c r="A6" s="39" t="s">
        <v>49</v>
      </c>
      <c r="B6" s="8">
        <v>5315</v>
      </c>
      <c r="C6" s="8">
        <v>4779</v>
      </c>
      <c r="D6" s="8">
        <v>5468</v>
      </c>
      <c r="E6" s="8">
        <v>10247</v>
      </c>
      <c r="F6" s="40">
        <v>2.0699999999999998</v>
      </c>
      <c r="G6" s="41">
        <f t="shared" si="0"/>
        <v>4950.2415458937203</v>
      </c>
    </row>
    <row r="7" spans="1:7">
      <c r="A7" s="39" t="s">
        <v>50</v>
      </c>
      <c r="B7" s="8">
        <v>7184</v>
      </c>
      <c r="C7" s="8">
        <v>6747</v>
      </c>
      <c r="D7" s="8">
        <v>7385</v>
      </c>
      <c r="E7" s="8">
        <v>14132</v>
      </c>
      <c r="F7" s="40">
        <v>3</v>
      </c>
      <c r="G7" s="41">
        <f t="shared" si="0"/>
        <v>4710.666666666667</v>
      </c>
    </row>
    <row r="8" spans="1:7">
      <c r="A8" s="39" t="s">
        <v>51</v>
      </c>
      <c r="B8" s="8">
        <v>7236</v>
      </c>
      <c r="C8" s="8">
        <v>7167</v>
      </c>
      <c r="D8" s="8">
        <v>7826</v>
      </c>
      <c r="E8" s="8">
        <v>14993</v>
      </c>
      <c r="F8" s="40">
        <v>3.63</v>
      </c>
      <c r="G8" s="41">
        <f t="shared" si="0"/>
        <v>4130.30303030303</v>
      </c>
    </row>
    <row r="9" spans="1:7">
      <c r="A9" s="39" t="s">
        <v>27</v>
      </c>
      <c r="B9" s="8">
        <v>5828</v>
      </c>
      <c r="C9" s="8">
        <v>5161</v>
      </c>
      <c r="D9" s="8">
        <v>6063</v>
      </c>
      <c r="E9" s="8">
        <v>11224</v>
      </c>
      <c r="F9" s="40">
        <v>2.4500000000000002</v>
      </c>
      <c r="G9" s="41">
        <f t="shared" si="0"/>
        <v>4581.2244897959181</v>
      </c>
    </row>
    <row r="10" spans="1:7">
      <c r="A10" s="39" t="s">
        <v>52</v>
      </c>
      <c r="B10" s="8">
        <v>8244</v>
      </c>
      <c r="C10" s="8">
        <v>8191</v>
      </c>
      <c r="D10" s="8">
        <v>9134</v>
      </c>
      <c r="E10" s="8">
        <v>17325</v>
      </c>
      <c r="F10" s="40">
        <v>6.58</v>
      </c>
      <c r="G10" s="41">
        <f t="shared" si="0"/>
        <v>2632.9787234042551</v>
      </c>
    </row>
    <row r="11" spans="1:7">
      <c r="A11" s="39" t="s">
        <v>29</v>
      </c>
      <c r="B11" s="8">
        <v>7106</v>
      </c>
      <c r="C11" s="8">
        <v>6971</v>
      </c>
      <c r="D11" s="8">
        <v>7539</v>
      </c>
      <c r="E11" s="8">
        <v>14510</v>
      </c>
      <c r="F11" s="40">
        <v>4.66</v>
      </c>
      <c r="G11" s="41">
        <f t="shared" si="0"/>
        <v>3113.7339055793991</v>
      </c>
    </row>
    <row r="12" spans="1:7">
      <c r="A12" s="39" t="s">
        <v>30</v>
      </c>
      <c r="B12" s="8">
        <v>12155</v>
      </c>
      <c r="C12" s="8">
        <v>11430</v>
      </c>
      <c r="D12" s="8">
        <v>12878</v>
      </c>
      <c r="E12" s="8">
        <v>24308</v>
      </c>
      <c r="F12" s="40">
        <v>9.39</v>
      </c>
      <c r="G12" s="41">
        <f t="shared" si="0"/>
        <v>2588.7113951011711</v>
      </c>
    </row>
    <row r="13" spans="1:7">
      <c r="A13" s="39" t="s">
        <v>53</v>
      </c>
      <c r="B13" s="8">
        <v>9258</v>
      </c>
      <c r="C13" s="8">
        <v>9622</v>
      </c>
      <c r="D13" s="8">
        <v>10629</v>
      </c>
      <c r="E13" s="8">
        <v>20251</v>
      </c>
      <c r="F13" s="40">
        <v>5.43</v>
      </c>
      <c r="G13" s="41">
        <f t="shared" si="0"/>
        <v>3729.4659300184162</v>
      </c>
    </row>
    <row r="14" spans="1:7">
      <c r="A14" s="39" t="s">
        <v>32</v>
      </c>
      <c r="B14" s="8">
        <v>13079</v>
      </c>
      <c r="C14" s="8">
        <v>12973</v>
      </c>
      <c r="D14" s="8">
        <v>14722</v>
      </c>
      <c r="E14" s="8">
        <v>27695</v>
      </c>
      <c r="F14" s="40">
        <v>11.53</v>
      </c>
      <c r="G14" s="41">
        <f t="shared" si="0"/>
        <v>2401.9947961838684</v>
      </c>
    </row>
    <row r="15" spans="1:7">
      <c r="A15" s="39" t="s">
        <v>33</v>
      </c>
      <c r="B15" s="8">
        <v>7519</v>
      </c>
      <c r="C15" s="8">
        <v>8356</v>
      </c>
      <c r="D15" s="8">
        <v>9015</v>
      </c>
      <c r="E15" s="8">
        <v>17371</v>
      </c>
      <c r="F15" s="40">
        <v>14.73</v>
      </c>
      <c r="G15" s="41">
        <f t="shared" si="0"/>
        <v>1179.2939579090291</v>
      </c>
    </row>
    <row r="16" spans="1:7">
      <c r="A16" s="39" t="s">
        <v>34</v>
      </c>
      <c r="B16" s="8">
        <v>2746</v>
      </c>
      <c r="C16" s="8">
        <v>3163</v>
      </c>
      <c r="D16" s="8">
        <v>3391</v>
      </c>
      <c r="E16" s="8">
        <v>6554</v>
      </c>
      <c r="F16" s="40">
        <v>38.700000000000003</v>
      </c>
      <c r="G16" s="41">
        <f t="shared" si="0"/>
        <v>169.35400516795863</v>
      </c>
    </row>
    <row r="17" spans="1:7">
      <c r="A17" s="39" t="s">
        <v>35</v>
      </c>
      <c r="B17" s="8">
        <v>3926</v>
      </c>
      <c r="C17" s="8">
        <v>4126</v>
      </c>
      <c r="D17" s="8">
        <v>4475</v>
      </c>
      <c r="E17" s="8">
        <v>8601</v>
      </c>
      <c r="F17" s="40">
        <v>20.38</v>
      </c>
      <c r="G17" s="41">
        <f t="shared" si="0"/>
        <v>422.03140333660451</v>
      </c>
    </row>
    <row r="18" spans="1:7">
      <c r="A18" s="39" t="s">
        <v>36</v>
      </c>
      <c r="B18" s="8">
        <v>739</v>
      </c>
      <c r="C18" s="8">
        <v>812</v>
      </c>
      <c r="D18" s="8">
        <v>666</v>
      </c>
      <c r="E18" s="8">
        <v>1478</v>
      </c>
      <c r="F18" s="40">
        <v>11.87</v>
      </c>
      <c r="G18" s="41">
        <f t="shared" si="0"/>
        <v>124.51558550968829</v>
      </c>
    </row>
    <row r="19" spans="1:7">
      <c r="A19" s="39" t="s">
        <v>54</v>
      </c>
      <c r="B19" s="8">
        <v>1296</v>
      </c>
      <c r="C19" s="8">
        <v>1181</v>
      </c>
      <c r="D19" s="8">
        <v>1332</v>
      </c>
      <c r="E19" s="8">
        <v>2513</v>
      </c>
      <c r="F19" s="40">
        <v>6.33</v>
      </c>
      <c r="G19" s="41">
        <f t="shared" si="0"/>
        <v>396.99842022116906</v>
      </c>
    </row>
    <row r="20" spans="1:7">
      <c r="A20" s="39" t="s">
        <v>38</v>
      </c>
      <c r="B20" s="8">
        <v>7566</v>
      </c>
      <c r="C20" s="8">
        <v>8105</v>
      </c>
      <c r="D20" s="8">
        <v>8536</v>
      </c>
      <c r="E20" s="8">
        <v>16641</v>
      </c>
      <c r="F20" s="40">
        <v>18.12</v>
      </c>
      <c r="G20" s="41">
        <f t="shared" si="0"/>
        <v>918.37748344370857</v>
      </c>
    </row>
    <row r="21" spans="1:7">
      <c r="A21" s="39" t="s">
        <v>39</v>
      </c>
      <c r="B21" s="8">
        <v>2620</v>
      </c>
      <c r="C21" s="8">
        <v>2584</v>
      </c>
      <c r="D21" s="8">
        <v>2798</v>
      </c>
      <c r="E21" s="8">
        <v>5382</v>
      </c>
      <c r="F21" s="40">
        <v>8.6199999999999992</v>
      </c>
      <c r="G21" s="41">
        <f t="shared" si="0"/>
        <v>624.36194895591655</v>
      </c>
    </row>
    <row r="22" spans="1:7">
      <c r="A22" s="39" t="s">
        <v>55</v>
      </c>
      <c r="B22" s="8">
        <v>5695</v>
      </c>
      <c r="C22" s="8">
        <v>6313</v>
      </c>
      <c r="D22" s="8">
        <v>6802</v>
      </c>
      <c r="E22" s="8">
        <v>13115</v>
      </c>
      <c r="F22" s="40">
        <v>8.8800000000000008</v>
      </c>
      <c r="G22" s="41">
        <f t="shared" si="0"/>
        <v>1476.9144144144143</v>
      </c>
    </row>
    <row r="23" spans="1:7">
      <c r="A23" s="39" t="s">
        <v>41</v>
      </c>
      <c r="B23" s="8">
        <v>2580</v>
      </c>
      <c r="C23" s="8">
        <v>3044</v>
      </c>
      <c r="D23" s="8">
        <v>3356</v>
      </c>
      <c r="E23" s="8">
        <v>6400</v>
      </c>
      <c r="F23" s="40">
        <v>5.03</v>
      </c>
      <c r="G23" s="41">
        <f t="shared" si="0"/>
        <v>1272.3658051689861</v>
      </c>
    </row>
    <row r="24" spans="1:7">
      <c r="A24" s="42" t="s">
        <v>42</v>
      </c>
      <c r="B24" s="8">
        <v>1670</v>
      </c>
      <c r="C24" s="8">
        <v>1739</v>
      </c>
      <c r="D24" s="8">
        <v>1934</v>
      </c>
      <c r="E24" s="8">
        <v>3673</v>
      </c>
      <c r="F24" s="40">
        <v>6.11</v>
      </c>
      <c r="G24" s="41">
        <f t="shared" si="0"/>
        <v>601.1456628477905</v>
      </c>
    </row>
    <row r="25" spans="1:7">
      <c r="A25" s="43" t="s">
        <v>43</v>
      </c>
      <c r="B25" s="8">
        <f>SUM(B2:B24)</f>
        <v>120664</v>
      </c>
      <c r="C25" s="8">
        <f>SUM(C2:C24)</f>
        <v>119860</v>
      </c>
      <c r="D25" s="8">
        <f>SUM(D2:D24)</f>
        <v>132613</v>
      </c>
      <c r="E25" s="8">
        <f>SUM(E2:E24)</f>
        <v>252473</v>
      </c>
      <c r="F25" s="40">
        <v>191.39</v>
      </c>
      <c r="G25" s="41">
        <f t="shared" si="0"/>
        <v>1319.1546057787764</v>
      </c>
    </row>
    <row r="26" spans="1:7">
      <c r="A26" s="48"/>
      <c r="B26" s="49"/>
      <c r="C26" s="49"/>
      <c r="D26" s="49"/>
      <c r="E26" s="49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3.5"/>
  <cols>
    <col min="7" max="7" width="9.5" customWidth="1"/>
  </cols>
  <sheetData>
    <row r="1" spans="1:7">
      <c r="A1" s="47" t="s">
        <v>104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2955</v>
      </c>
      <c r="C2" s="8">
        <v>2583</v>
      </c>
      <c r="D2" s="8">
        <v>3024</v>
      </c>
      <c r="E2" s="8">
        <v>5607</v>
      </c>
      <c r="F2" s="40">
        <v>1.62</v>
      </c>
      <c r="G2" s="41">
        <f>E2/F2</f>
        <v>3461.1111111111109</v>
      </c>
    </row>
    <row r="3" spans="1:7">
      <c r="A3" s="39" t="s">
        <v>48</v>
      </c>
      <c r="B3" s="8">
        <v>1034</v>
      </c>
      <c r="C3" s="8">
        <v>909</v>
      </c>
      <c r="D3" s="8">
        <v>1044</v>
      </c>
      <c r="E3" s="8">
        <v>1953</v>
      </c>
      <c r="F3" s="40">
        <v>1.1399999999999999</v>
      </c>
      <c r="G3" s="41">
        <f t="shared" ref="G3:G25" si="0">E3/F3</f>
        <v>1713.1578947368423</v>
      </c>
    </row>
    <row r="4" spans="1:7">
      <c r="A4" s="39" t="s">
        <v>22</v>
      </c>
      <c r="B4" s="8">
        <v>1112</v>
      </c>
      <c r="C4" s="8">
        <v>898</v>
      </c>
      <c r="D4" s="8">
        <v>1022</v>
      </c>
      <c r="E4" s="8">
        <v>1920</v>
      </c>
      <c r="F4" s="40">
        <v>0.62</v>
      </c>
      <c r="G4" s="41">
        <f t="shared" si="0"/>
        <v>3096.7741935483873</v>
      </c>
    </row>
    <row r="5" spans="1:7">
      <c r="A5" s="39" t="s">
        <v>23</v>
      </c>
      <c r="B5" s="8">
        <v>3804</v>
      </c>
      <c r="C5" s="8">
        <v>3012</v>
      </c>
      <c r="D5" s="8">
        <v>3554</v>
      </c>
      <c r="E5" s="8">
        <v>6566</v>
      </c>
      <c r="F5" s="40">
        <v>0.94</v>
      </c>
      <c r="G5" s="41">
        <f t="shared" si="0"/>
        <v>6985.1063829787236</v>
      </c>
    </row>
    <row r="6" spans="1:7">
      <c r="A6" s="39" t="s">
        <v>49</v>
      </c>
      <c r="B6" s="8">
        <v>5311</v>
      </c>
      <c r="C6" s="8">
        <v>4775</v>
      </c>
      <c r="D6" s="8">
        <v>5471</v>
      </c>
      <c r="E6" s="8">
        <v>10246</v>
      </c>
      <c r="F6" s="40">
        <v>2.0699999999999998</v>
      </c>
      <c r="G6" s="41">
        <f t="shared" si="0"/>
        <v>4949.7584541062806</v>
      </c>
    </row>
    <row r="7" spans="1:7">
      <c r="A7" s="39" t="s">
        <v>50</v>
      </c>
      <c r="B7" s="8">
        <v>7185</v>
      </c>
      <c r="C7" s="8">
        <v>6746</v>
      </c>
      <c r="D7" s="8">
        <v>7382</v>
      </c>
      <c r="E7" s="8">
        <v>14128</v>
      </c>
      <c r="F7" s="40">
        <v>3</v>
      </c>
      <c r="G7" s="41">
        <f t="shared" si="0"/>
        <v>4709.333333333333</v>
      </c>
    </row>
    <row r="8" spans="1:7">
      <c r="A8" s="39" t="s">
        <v>51</v>
      </c>
      <c r="B8" s="8">
        <v>7217</v>
      </c>
      <c r="C8" s="8">
        <v>7150</v>
      </c>
      <c r="D8" s="8">
        <v>7826</v>
      </c>
      <c r="E8" s="8">
        <v>14976</v>
      </c>
      <c r="F8" s="40">
        <v>3.63</v>
      </c>
      <c r="G8" s="41">
        <f t="shared" si="0"/>
        <v>4125.6198347107438</v>
      </c>
    </row>
    <row r="9" spans="1:7">
      <c r="A9" s="39" t="s">
        <v>27</v>
      </c>
      <c r="B9" s="8">
        <v>5846</v>
      </c>
      <c r="C9" s="8">
        <v>5172</v>
      </c>
      <c r="D9" s="8">
        <v>6078</v>
      </c>
      <c r="E9" s="8">
        <v>11250</v>
      </c>
      <c r="F9" s="40">
        <v>2.4500000000000002</v>
      </c>
      <c r="G9" s="41">
        <f t="shared" si="0"/>
        <v>4591.8367346938776</v>
      </c>
    </row>
    <row r="10" spans="1:7">
      <c r="A10" s="39" t="s">
        <v>52</v>
      </c>
      <c r="B10" s="8">
        <v>8246</v>
      </c>
      <c r="C10" s="8">
        <v>8204</v>
      </c>
      <c r="D10" s="8">
        <v>9121</v>
      </c>
      <c r="E10" s="8">
        <v>17325</v>
      </c>
      <c r="F10" s="40">
        <v>6.58</v>
      </c>
      <c r="G10" s="41">
        <f t="shared" si="0"/>
        <v>2632.9787234042551</v>
      </c>
    </row>
    <row r="11" spans="1:7">
      <c r="A11" s="39" t="s">
        <v>29</v>
      </c>
      <c r="B11" s="8">
        <v>7111</v>
      </c>
      <c r="C11" s="8">
        <v>6963</v>
      </c>
      <c r="D11" s="8">
        <v>7540</v>
      </c>
      <c r="E11" s="8">
        <v>14503</v>
      </c>
      <c r="F11" s="40">
        <v>4.66</v>
      </c>
      <c r="G11" s="41">
        <f t="shared" si="0"/>
        <v>3112.2317596566522</v>
      </c>
    </row>
    <row r="12" spans="1:7">
      <c r="A12" s="39" t="s">
        <v>30</v>
      </c>
      <c r="B12" s="8">
        <v>12176</v>
      </c>
      <c r="C12" s="8">
        <v>11453</v>
      </c>
      <c r="D12" s="8">
        <v>12890</v>
      </c>
      <c r="E12" s="8">
        <v>24343</v>
      </c>
      <c r="F12" s="40">
        <v>9.39</v>
      </c>
      <c r="G12" s="41">
        <f t="shared" si="0"/>
        <v>2592.4387646432374</v>
      </c>
    </row>
    <row r="13" spans="1:7">
      <c r="A13" s="39" t="s">
        <v>53</v>
      </c>
      <c r="B13" s="8">
        <v>9278</v>
      </c>
      <c r="C13" s="8">
        <v>9636</v>
      </c>
      <c r="D13" s="8">
        <v>10639</v>
      </c>
      <c r="E13" s="8">
        <v>20275</v>
      </c>
      <c r="F13" s="40">
        <v>5.43</v>
      </c>
      <c r="G13" s="41">
        <f t="shared" si="0"/>
        <v>3733.8858195211787</v>
      </c>
    </row>
    <row r="14" spans="1:7">
      <c r="A14" s="39" t="s">
        <v>32</v>
      </c>
      <c r="B14" s="8">
        <v>13071</v>
      </c>
      <c r="C14" s="8">
        <v>12968</v>
      </c>
      <c r="D14" s="8">
        <v>14706</v>
      </c>
      <c r="E14" s="8">
        <v>27674</v>
      </c>
      <c r="F14" s="40">
        <v>11.53</v>
      </c>
      <c r="G14" s="41">
        <f t="shared" si="0"/>
        <v>2400.1734605377278</v>
      </c>
    </row>
    <row r="15" spans="1:7">
      <c r="A15" s="39" t="s">
        <v>33</v>
      </c>
      <c r="B15" s="8">
        <v>7516</v>
      </c>
      <c r="C15" s="8">
        <v>8365</v>
      </c>
      <c r="D15" s="8">
        <v>9022</v>
      </c>
      <c r="E15" s="8">
        <v>17387</v>
      </c>
      <c r="F15" s="40">
        <v>14.73</v>
      </c>
      <c r="G15" s="41">
        <f t="shared" si="0"/>
        <v>1180.3801765105227</v>
      </c>
    </row>
    <row r="16" spans="1:7">
      <c r="A16" s="39" t="s">
        <v>34</v>
      </c>
      <c r="B16" s="8">
        <v>2742</v>
      </c>
      <c r="C16" s="8">
        <v>3160</v>
      </c>
      <c r="D16" s="8">
        <v>3387</v>
      </c>
      <c r="E16" s="8">
        <v>6547</v>
      </c>
      <c r="F16" s="40">
        <v>38.700000000000003</v>
      </c>
      <c r="G16" s="41">
        <f t="shared" si="0"/>
        <v>169.17312661498707</v>
      </c>
    </row>
    <row r="17" spans="1:7">
      <c r="A17" s="39" t="s">
        <v>35</v>
      </c>
      <c r="B17" s="8">
        <v>3926</v>
      </c>
      <c r="C17" s="8">
        <v>4119</v>
      </c>
      <c r="D17" s="8">
        <v>4465</v>
      </c>
      <c r="E17" s="8">
        <v>8584</v>
      </c>
      <c r="F17" s="40">
        <v>20.38</v>
      </c>
      <c r="G17" s="41">
        <f t="shared" si="0"/>
        <v>421.19725220804713</v>
      </c>
    </row>
    <row r="18" spans="1:7">
      <c r="A18" s="39" t="s">
        <v>36</v>
      </c>
      <c r="B18" s="8">
        <v>741</v>
      </c>
      <c r="C18" s="8">
        <v>816</v>
      </c>
      <c r="D18" s="8">
        <v>666</v>
      </c>
      <c r="E18" s="8">
        <v>1482</v>
      </c>
      <c r="F18" s="40">
        <v>11.87</v>
      </c>
      <c r="G18" s="41">
        <f t="shared" si="0"/>
        <v>124.85256950294861</v>
      </c>
    </row>
    <row r="19" spans="1:7">
      <c r="A19" s="39" t="s">
        <v>54</v>
      </c>
      <c r="B19" s="8">
        <v>1297</v>
      </c>
      <c r="C19" s="8">
        <v>1180</v>
      </c>
      <c r="D19" s="8">
        <v>1328</v>
      </c>
      <c r="E19" s="8">
        <v>2508</v>
      </c>
      <c r="F19" s="40">
        <v>6.33</v>
      </c>
      <c r="G19" s="41">
        <f t="shared" si="0"/>
        <v>396.20853080568719</v>
      </c>
    </row>
    <row r="20" spans="1:7">
      <c r="A20" s="39" t="s">
        <v>38</v>
      </c>
      <c r="B20" s="8">
        <v>7574</v>
      </c>
      <c r="C20" s="8">
        <v>8098</v>
      </c>
      <c r="D20" s="8">
        <v>8533</v>
      </c>
      <c r="E20" s="8">
        <v>16631</v>
      </c>
      <c r="F20" s="40">
        <v>18.12</v>
      </c>
      <c r="G20" s="41">
        <f t="shared" si="0"/>
        <v>917.82560706401762</v>
      </c>
    </row>
    <row r="21" spans="1:7">
      <c r="A21" s="39" t="s">
        <v>39</v>
      </c>
      <c r="B21" s="8">
        <v>2616</v>
      </c>
      <c r="C21" s="8">
        <v>2584</v>
      </c>
      <c r="D21" s="8">
        <v>2796</v>
      </c>
      <c r="E21" s="8">
        <v>5380</v>
      </c>
      <c r="F21" s="40">
        <v>8.6199999999999992</v>
      </c>
      <c r="G21" s="41">
        <f t="shared" si="0"/>
        <v>624.12993039443165</v>
      </c>
    </row>
    <row r="22" spans="1:7">
      <c r="A22" s="39" t="s">
        <v>55</v>
      </c>
      <c r="B22" s="8">
        <v>5706</v>
      </c>
      <c r="C22" s="8">
        <v>6319</v>
      </c>
      <c r="D22" s="8">
        <v>6805</v>
      </c>
      <c r="E22" s="8">
        <v>13124</v>
      </c>
      <c r="F22" s="40">
        <v>8.8800000000000008</v>
      </c>
      <c r="G22" s="41">
        <f t="shared" si="0"/>
        <v>1477.9279279279278</v>
      </c>
    </row>
    <row r="23" spans="1:7">
      <c r="A23" s="39" t="s">
        <v>41</v>
      </c>
      <c r="B23" s="8">
        <v>2580</v>
      </c>
      <c r="C23" s="8">
        <v>3038</v>
      </c>
      <c r="D23" s="8">
        <v>3353</v>
      </c>
      <c r="E23" s="8">
        <v>6391</v>
      </c>
      <c r="F23" s="40">
        <v>5.03</v>
      </c>
      <c r="G23" s="41">
        <f t="shared" si="0"/>
        <v>1270.576540755467</v>
      </c>
    </row>
    <row r="24" spans="1:7">
      <c r="A24" s="42" t="s">
        <v>42</v>
      </c>
      <c r="B24" s="8">
        <v>1668</v>
      </c>
      <c r="C24" s="8">
        <v>1738</v>
      </c>
      <c r="D24" s="8">
        <v>1931</v>
      </c>
      <c r="E24" s="8">
        <v>3669</v>
      </c>
      <c r="F24" s="40">
        <v>6.11</v>
      </c>
      <c r="G24" s="41">
        <f t="shared" si="0"/>
        <v>600.4909983633388</v>
      </c>
    </row>
    <row r="25" spans="1:7">
      <c r="A25" s="43" t="s">
        <v>43</v>
      </c>
      <c r="B25" s="8">
        <f>SUM(B2:B24)</f>
        <v>120712</v>
      </c>
      <c r="C25" s="8">
        <f>SUM(C2:C24)</f>
        <v>119886</v>
      </c>
      <c r="D25" s="8">
        <f>SUM(D2:D24)</f>
        <v>132583</v>
      </c>
      <c r="E25" s="8">
        <f>SUM(E2:E24)</f>
        <v>252469</v>
      </c>
      <c r="F25" s="40">
        <v>191.39</v>
      </c>
      <c r="G25" s="41">
        <f t="shared" si="0"/>
        <v>1319.1337060452481</v>
      </c>
    </row>
    <row r="26" spans="1:7">
      <c r="A26" s="5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defaultRowHeight="13.5"/>
  <cols>
    <col min="7" max="7" width="9.5" customWidth="1"/>
  </cols>
  <sheetData>
    <row r="1" spans="1:7">
      <c r="A1" s="47" t="s">
        <v>105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2958</v>
      </c>
      <c r="C2" s="8">
        <v>2588</v>
      </c>
      <c r="D2" s="8">
        <v>3026</v>
      </c>
      <c r="E2" s="8">
        <v>5614</v>
      </c>
      <c r="F2" s="40">
        <v>1.62</v>
      </c>
      <c r="G2" s="41">
        <f>E2/F2</f>
        <v>3465.4320987654319</v>
      </c>
    </row>
    <row r="3" spans="1:7">
      <c r="A3" s="39" t="s">
        <v>48</v>
      </c>
      <c r="B3" s="8">
        <v>1041</v>
      </c>
      <c r="C3" s="8">
        <v>912</v>
      </c>
      <c r="D3" s="8">
        <v>1043</v>
      </c>
      <c r="E3" s="8">
        <v>1955</v>
      </c>
      <c r="F3" s="40">
        <v>1.1399999999999999</v>
      </c>
      <c r="G3" s="41">
        <f t="shared" ref="G3:G25" si="0">E3/F3</f>
        <v>1714.9122807017545</v>
      </c>
    </row>
    <row r="4" spans="1:7">
      <c r="A4" s="39" t="s">
        <v>22</v>
      </c>
      <c r="B4" s="8">
        <v>1110</v>
      </c>
      <c r="C4" s="8">
        <v>890</v>
      </c>
      <c r="D4" s="8">
        <v>1020</v>
      </c>
      <c r="E4" s="8">
        <v>1910</v>
      </c>
      <c r="F4" s="40">
        <v>0.62</v>
      </c>
      <c r="G4" s="41">
        <f t="shared" si="0"/>
        <v>3080.6451612903224</v>
      </c>
    </row>
    <row r="5" spans="1:7">
      <c r="A5" s="39" t="s">
        <v>23</v>
      </c>
      <c r="B5" s="8">
        <v>3806</v>
      </c>
      <c r="C5" s="8">
        <v>3014</v>
      </c>
      <c r="D5" s="8">
        <v>3556</v>
      </c>
      <c r="E5" s="8">
        <v>6570</v>
      </c>
      <c r="F5" s="40">
        <v>0.94</v>
      </c>
      <c r="G5" s="41">
        <f t="shared" si="0"/>
        <v>6989.3617021276596</v>
      </c>
    </row>
    <row r="6" spans="1:7">
      <c r="A6" s="39" t="s">
        <v>73</v>
      </c>
      <c r="B6" s="8">
        <v>5306</v>
      </c>
      <c r="C6" s="8">
        <v>4776</v>
      </c>
      <c r="D6" s="8">
        <v>5466</v>
      </c>
      <c r="E6" s="8">
        <v>10242</v>
      </c>
      <c r="F6" s="40">
        <v>2.0699999999999998</v>
      </c>
      <c r="G6" s="41">
        <f t="shared" si="0"/>
        <v>4947.826086956522</v>
      </c>
    </row>
    <row r="7" spans="1:7">
      <c r="A7" s="39" t="s">
        <v>74</v>
      </c>
      <c r="B7" s="8">
        <v>7188</v>
      </c>
      <c r="C7" s="8">
        <v>6744</v>
      </c>
      <c r="D7" s="8">
        <v>7367</v>
      </c>
      <c r="E7" s="8">
        <v>14111</v>
      </c>
      <c r="F7" s="40">
        <v>3</v>
      </c>
      <c r="G7" s="41">
        <f t="shared" si="0"/>
        <v>4703.666666666667</v>
      </c>
    </row>
    <row r="8" spans="1:7">
      <c r="A8" s="39" t="s">
        <v>75</v>
      </c>
      <c r="B8" s="8">
        <v>7216</v>
      </c>
      <c r="C8" s="8">
        <v>7144</v>
      </c>
      <c r="D8" s="8">
        <v>7810</v>
      </c>
      <c r="E8" s="8">
        <v>14954</v>
      </c>
      <c r="F8" s="40">
        <v>3.63</v>
      </c>
      <c r="G8" s="41">
        <f t="shared" si="0"/>
        <v>4119.5592286501378</v>
      </c>
    </row>
    <row r="9" spans="1:7">
      <c r="A9" s="39" t="s">
        <v>76</v>
      </c>
      <c r="B9" s="8">
        <v>5855</v>
      </c>
      <c r="C9" s="8">
        <v>5168</v>
      </c>
      <c r="D9" s="8">
        <v>6075</v>
      </c>
      <c r="E9" s="8">
        <v>11243</v>
      </c>
      <c r="F9" s="40">
        <v>2.4500000000000002</v>
      </c>
      <c r="G9" s="41">
        <f t="shared" si="0"/>
        <v>4588.9795918367345</v>
      </c>
    </row>
    <row r="10" spans="1:7">
      <c r="A10" s="39" t="s">
        <v>77</v>
      </c>
      <c r="B10" s="8">
        <v>8259</v>
      </c>
      <c r="C10" s="8">
        <v>8204</v>
      </c>
      <c r="D10" s="8">
        <v>9129</v>
      </c>
      <c r="E10" s="8">
        <v>17333</v>
      </c>
      <c r="F10" s="40">
        <v>6.58</v>
      </c>
      <c r="G10" s="41">
        <f t="shared" si="0"/>
        <v>2634.19452887538</v>
      </c>
    </row>
    <row r="11" spans="1:7">
      <c r="A11" s="39" t="s">
        <v>78</v>
      </c>
      <c r="B11" s="8">
        <v>7108</v>
      </c>
      <c r="C11" s="8">
        <v>6953</v>
      </c>
      <c r="D11" s="8">
        <v>7533</v>
      </c>
      <c r="E11" s="8">
        <v>14486</v>
      </c>
      <c r="F11" s="40">
        <v>4.66</v>
      </c>
      <c r="G11" s="41">
        <f t="shared" si="0"/>
        <v>3108.5836909871246</v>
      </c>
    </row>
    <row r="12" spans="1:7">
      <c r="A12" s="39" t="s">
        <v>30</v>
      </c>
      <c r="B12" s="8">
        <v>12198</v>
      </c>
      <c r="C12" s="8">
        <v>11468</v>
      </c>
      <c r="D12" s="8">
        <v>12893</v>
      </c>
      <c r="E12" s="8">
        <v>24361</v>
      </c>
      <c r="F12" s="40">
        <v>9.39</v>
      </c>
      <c r="G12" s="41">
        <f t="shared" si="0"/>
        <v>2594.3556975505858</v>
      </c>
    </row>
    <row r="13" spans="1:7">
      <c r="A13" s="39" t="s">
        <v>79</v>
      </c>
      <c r="B13" s="8">
        <v>9278</v>
      </c>
      <c r="C13" s="8">
        <v>9633</v>
      </c>
      <c r="D13" s="8">
        <v>10651</v>
      </c>
      <c r="E13" s="8">
        <v>20284</v>
      </c>
      <c r="F13" s="40">
        <v>5.43</v>
      </c>
      <c r="G13" s="41">
        <f t="shared" si="0"/>
        <v>3735.5432780847145</v>
      </c>
    </row>
    <row r="14" spans="1:7">
      <c r="A14" s="39" t="s">
        <v>80</v>
      </c>
      <c r="B14" s="8">
        <v>13071</v>
      </c>
      <c r="C14" s="8">
        <v>12954</v>
      </c>
      <c r="D14" s="8">
        <v>14710</v>
      </c>
      <c r="E14" s="8">
        <v>27664</v>
      </c>
      <c r="F14" s="40">
        <v>11.53</v>
      </c>
      <c r="G14" s="41">
        <f t="shared" si="0"/>
        <v>2399.3061578490897</v>
      </c>
    </row>
    <row r="15" spans="1:7">
      <c r="A15" s="39" t="s">
        <v>81</v>
      </c>
      <c r="B15" s="8">
        <v>7537</v>
      </c>
      <c r="C15" s="8">
        <v>8381</v>
      </c>
      <c r="D15" s="8">
        <v>9039</v>
      </c>
      <c r="E15" s="8">
        <v>17420</v>
      </c>
      <c r="F15" s="40">
        <v>14.73</v>
      </c>
      <c r="G15" s="41">
        <f t="shared" si="0"/>
        <v>1182.6205023761031</v>
      </c>
    </row>
    <row r="16" spans="1:7">
      <c r="A16" s="39" t="s">
        <v>34</v>
      </c>
      <c r="B16" s="8">
        <v>2745</v>
      </c>
      <c r="C16" s="8">
        <v>3166</v>
      </c>
      <c r="D16" s="8">
        <v>3393</v>
      </c>
      <c r="E16" s="8">
        <v>6559</v>
      </c>
      <c r="F16" s="40">
        <v>38.700000000000003</v>
      </c>
      <c r="G16" s="41">
        <f t="shared" si="0"/>
        <v>169.4832041343669</v>
      </c>
    </row>
    <row r="17" spans="1:7">
      <c r="A17" s="39" t="s">
        <v>35</v>
      </c>
      <c r="B17" s="8">
        <v>3923</v>
      </c>
      <c r="C17" s="8">
        <v>4113</v>
      </c>
      <c r="D17" s="8">
        <v>4463</v>
      </c>
      <c r="E17" s="8">
        <v>8576</v>
      </c>
      <c r="F17" s="40">
        <v>20.38</v>
      </c>
      <c r="G17" s="41">
        <f t="shared" si="0"/>
        <v>420.80471050049067</v>
      </c>
    </row>
    <row r="18" spans="1:7">
      <c r="A18" s="39" t="s">
        <v>82</v>
      </c>
      <c r="B18" s="8">
        <v>744</v>
      </c>
      <c r="C18" s="8">
        <v>818</v>
      </c>
      <c r="D18" s="8">
        <v>667</v>
      </c>
      <c r="E18" s="8">
        <v>1485</v>
      </c>
      <c r="F18" s="40">
        <v>11.87</v>
      </c>
      <c r="G18" s="41">
        <f t="shared" si="0"/>
        <v>125.10530749789386</v>
      </c>
    </row>
    <row r="19" spans="1:7">
      <c r="A19" s="39" t="s">
        <v>83</v>
      </c>
      <c r="B19" s="8">
        <v>1300</v>
      </c>
      <c r="C19" s="8">
        <v>1182</v>
      </c>
      <c r="D19" s="8">
        <v>1325</v>
      </c>
      <c r="E19" s="8">
        <v>2507</v>
      </c>
      <c r="F19" s="40">
        <v>6.33</v>
      </c>
      <c r="G19" s="41">
        <f t="shared" si="0"/>
        <v>396.05055292259084</v>
      </c>
    </row>
    <row r="20" spans="1:7">
      <c r="A20" s="39" t="s">
        <v>84</v>
      </c>
      <c r="B20" s="8">
        <v>7568</v>
      </c>
      <c r="C20" s="8">
        <v>8098</v>
      </c>
      <c r="D20" s="8">
        <v>8516</v>
      </c>
      <c r="E20" s="8">
        <v>16614</v>
      </c>
      <c r="F20" s="40">
        <v>18.12</v>
      </c>
      <c r="G20" s="41">
        <f t="shared" si="0"/>
        <v>916.88741721854296</v>
      </c>
    </row>
    <row r="21" spans="1:7">
      <c r="A21" s="39" t="s">
        <v>85</v>
      </c>
      <c r="B21" s="8">
        <v>2611</v>
      </c>
      <c r="C21" s="8">
        <v>2576</v>
      </c>
      <c r="D21" s="8">
        <v>2790</v>
      </c>
      <c r="E21" s="8">
        <v>5366</v>
      </c>
      <c r="F21" s="40">
        <v>8.6199999999999992</v>
      </c>
      <c r="G21" s="41">
        <f t="shared" si="0"/>
        <v>622.50580046403718</v>
      </c>
    </row>
    <row r="22" spans="1:7">
      <c r="A22" s="39" t="s">
        <v>86</v>
      </c>
      <c r="B22" s="8">
        <v>5717</v>
      </c>
      <c r="C22" s="8">
        <v>6322</v>
      </c>
      <c r="D22" s="8">
        <v>6811</v>
      </c>
      <c r="E22" s="8">
        <v>13133</v>
      </c>
      <c r="F22" s="40">
        <v>8.8800000000000008</v>
      </c>
      <c r="G22" s="41">
        <f t="shared" si="0"/>
        <v>1478.9414414414414</v>
      </c>
    </row>
    <row r="23" spans="1:7">
      <c r="A23" s="39" t="s">
        <v>41</v>
      </c>
      <c r="B23" s="8">
        <v>2579</v>
      </c>
      <c r="C23" s="8">
        <v>3040</v>
      </c>
      <c r="D23" s="8">
        <v>3358</v>
      </c>
      <c r="E23" s="8">
        <v>6398</v>
      </c>
      <c r="F23" s="40">
        <v>5.03</v>
      </c>
      <c r="G23" s="41">
        <f t="shared" si="0"/>
        <v>1271.9681908548707</v>
      </c>
    </row>
    <row r="24" spans="1:7">
      <c r="A24" s="42" t="s">
        <v>42</v>
      </c>
      <c r="B24" s="8">
        <v>1670</v>
      </c>
      <c r="C24" s="8">
        <v>1736</v>
      </c>
      <c r="D24" s="8">
        <v>1927</v>
      </c>
      <c r="E24" s="8">
        <v>3663</v>
      </c>
      <c r="F24" s="40">
        <v>6.11</v>
      </c>
      <c r="G24" s="41">
        <f t="shared" si="0"/>
        <v>599.5090016366612</v>
      </c>
    </row>
    <row r="25" spans="1:7">
      <c r="A25" s="43" t="s">
        <v>43</v>
      </c>
      <c r="B25" s="8">
        <f>SUM(B2:B24)</f>
        <v>120788</v>
      </c>
      <c r="C25" s="8">
        <f>SUM(C2:C24)</f>
        <v>119880</v>
      </c>
      <c r="D25" s="8">
        <f>SUM(D2:D24)</f>
        <v>132568</v>
      </c>
      <c r="E25" s="8">
        <f>SUM(E2:E24)</f>
        <v>252448</v>
      </c>
      <c r="F25" s="40">
        <v>191.39</v>
      </c>
      <c r="G25" s="41">
        <f t="shared" si="0"/>
        <v>1319.023982444224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3" zoomScaleNormal="100" workbookViewId="0"/>
  </sheetViews>
  <sheetFormatPr defaultRowHeight="13.5"/>
  <cols>
    <col min="2" max="6" width="9" customWidth="1"/>
    <col min="7" max="7" width="9.5" customWidth="1"/>
  </cols>
  <sheetData>
    <row r="1" spans="1:7">
      <c r="A1" s="47" t="s">
        <v>106</v>
      </c>
      <c r="B1" s="38" t="s">
        <v>45</v>
      </c>
      <c r="C1" s="38" t="s">
        <v>16</v>
      </c>
      <c r="D1" s="38" t="s">
        <v>17</v>
      </c>
      <c r="E1" s="38" t="s">
        <v>46</v>
      </c>
      <c r="F1" s="38" t="s">
        <v>19</v>
      </c>
      <c r="G1" s="38" t="s">
        <v>20</v>
      </c>
    </row>
    <row r="2" spans="1:7">
      <c r="A2" s="39" t="s">
        <v>47</v>
      </c>
      <c r="B2" s="8">
        <v>2962</v>
      </c>
      <c r="C2" s="8">
        <v>2595</v>
      </c>
      <c r="D2" s="8">
        <v>3032</v>
      </c>
      <c r="E2" s="8">
        <v>5627</v>
      </c>
      <c r="F2" s="40">
        <v>1.62</v>
      </c>
      <c r="G2" s="41">
        <f>E2/F2</f>
        <v>3473.4567901234564</v>
      </c>
    </row>
    <row r="3" spans="1:7">
      <c r="A3" s="39" t="s">
        <v>48</v>
      </c>
      <c r="B3" s="8">
        <v>1041</v>
      </c>
      <c r="C3" s="8">
        <v>914</v>
      </c>
      <c r="D3" s="8">
        <v>1039</v>
      </c>
      <c r="E3" s="8">
        <v>1953</v>
      </c>
      <c r="F3" s="40">
        <v>1.1399999999999999</v>
      </c>
      <c r="G3" s="41">
        <f t="shared" ref="G3:G24" si="0">E3/F3</f>
        <v>1713.1578947368423</v>
      </c>
    </row>
    <row r="4" spans="1:7">
      <c r="A4" s="39" t="s">
        <v>22</v>
      </c>
      <c r="B4" s="8">
        <v>1101</v>
      </c>
      <c r="C4" s="8">
        <v>883</v>
      </c>
      <c r="D4" s="8">
        <v>1017</v>
      </c>
      <c r="E4" s="8">
        <v>1900</v>
      </c>
      <c r="F4" s="40">
        <v>0.62</v>
      </c>
      <c r="G4" s="41">
        <f t="shared" si="0"/>
        <v>3064.516129032258</v>
      </c>
    </row>
    <row r="5" spans="1:7">
      <c r="A5" s="39" t="s">
        <v>23</v>
      </c>
      <c r="B5" s="8">
        <v>3806</v>
      </c>
      <c r="C5" s="8">
        <v>3007</v>
      </c>
      <c r="D5" s="8">
        <v>3553</v>
      </c>
      <c r="E5" s="8">
        <v>6560</v>
      </c>
      <c r="F5" s="40">
        <v>0.94</v>
      </c>
      <c r="G5" s="41">
        <f t="shared" si="0"/>
        <v>6978.7234042553191</v>
      </c>
    </row>
    <row r="6" spans="1:7">
      <c r="A6" s="39" t="s">
        <v>87</v>
      </c>
      <c r="B6" s="8">
        <v>5298</v>
      </c>
      <c r="C6" s="8">
        <v>4774</v>
      </c>
      <c r="D6" s="8">
        <v>5456</v>
      </c>
      <c r="E6" s="8">
        <v>10230</v>
      </c>
      <c r="F6" s="40">
        <v>2.0699999999999998</v>
      </c>
      <c r="G6" s="41">
        <f t="shared" si="0"/>
        <v>4942.0289855072469</v>
      </c>
    </row>
    <row r="7" spans="1:7">
      <c r="A7" s="39" t="s">
        <v>88</v>
      </c>
      <c r="B7" s="8">
        <v>7205</v>
      </c>
      <c r="C7" s="8">
        <v>6755</v>
      </c>
      <c r="D7" s="8">
        <v>7370</v>
      </c>
      <c r="E7" s="8">
        <v>14125</v>
      </c>
      <c r="F7" s="40">
        <v>3</v>
      </c>
      <c r="G7" s="41">
        <f t="shared" si="0"/>
        <v>4708.333333333333</v>
      </c>
    </row>
    <row r="8" spans="1:7">
      <c r="A8" s="39" t="s">
        <v>89</v>
      </c>
      <c r="B8" s="8">
        <v>7208</v>
      </c>
      <c r="C8" s="8">
        <v>7144</v>
      </c>
      <c r="D8" s="8">
        <v>7799</v>
      </c>
      <c r="E8" s="8">
        <v>14943</v>
      </c>
      <c r="F8" s="40">
        <v>3.63</v>
      </c>
      <c r="G8" s="41">
        <f t="shared" si="0"/>
        <v>4116.5289256198348</v>
      </c>
    </row>
    <row r="9" spans="1:7">
      <c r="A9" s="39" t="s">
        <v>90</v>
      </c>
      <c r="B9" s="8">
        <v>5863</v>
      </c>
      <c r="C9" s="8">
        <v>5171</v>
      </c>
      <c r="D9" s="8">
        <v>6072</v>
      </c>
      <c r="E9" s="8">
        <v>11243</v>
      </c>
      <c r="F9" s="40">
        <v>2.4500000000000002</v>
      </c>
      <c r="G9" s="41">
        <f t="shared" si="0"/>
        <v>4588.9795918367345</v>
      </c>
    </row>
    <row r="10" spans="1:7">
      <c r="A10" s="39" t="s">
        <v>91</v>
      </c>
      <c r="B10" s="8">
        <v>8238</v>
      </c>
      <c r="C10" s="8">
        <v>8195</v>
      </c>
      <c r="D10" s="8">
        <v>9106</v>
      </c>
      <c r="E10" s="8">
        <v>17301</v>
      </c>
      <c r="F10" s="40">
        <v>6.58</v>
      </c>
      <c r="G10" s="41">
        <f t="shared" si="0"/>
        <v>2629.3313069908813</v>
      </c>
    </row>
    <row r="11" spans="1:7">
      <c r="A11" s="39" t="s">
        <v>92</v>
      </c>
      <c r="B11" s="8">
        <v>7112</v>
      </c>
      <c r="C11" s="8">
        <v>6945</v>
      </c>
      <c r="D11" s="8">
        <v>7535</v>
      </c>
      <c r="E11" s="8">
        <v>14480</v>
      </c>
      <c r="F11" s="40">
        <v>4.66</v>
      </c>
      <c r="G11" s="41">
        <f t="shared" si="0"/>
        <v>3107.2961373390558</v>
      </c>
    </row>
    <row r="12" spans="1:7">
      <c r="A12" s="39" t="s">
        <v>30</v>
      </c>
      <c r="B12" s="8">
        <v>12197</v>
      </c>
      <c r="C12" s="8">
        <v>11461</v>
      </c>
      <c r="D12" s="8">
        <v>12895</v>
      </c>
      <c r="E12" s="8">
        <v>24356</v>
      </c>
      <c r="F12" s="40">
        <v>9.39</v>
      </c>
      <c r="G12" s="41">
        <f t="shared" si="0"/>
        <v>2593.8232161874334</v>
      </c>
    </row>
    <row r="13" spans="1:7">
      <c r="A13" s="39" t="s">
        <v>93</v>
      </c>
      <c r="B13" s="8">
        <v>9301</v>
      </c>
      <c r="C13" s="8">
        <v>9643</v>
      </c>
      <c r="D13" s="8">
        <v>10665</v>
      </c>
      <c r="E13" s="8">
        <v>20308</v>
      </c>
      <c r="F13" s="40">
        <v>5.43</v>
      </c>
      <c r="G13" s="41">
        <f t="shared" si="0"/>
        <v>3739.9631675874771</v>
      </c>
    </row>
    <row r="14" spans="1:7">
      <c r="A14" s="39" t="s">
        <v>94</v>
      </c>
      <c r="B14" s="8">
        <v>13054</v>
      </c>
      <c r="C14" s="8">
        <v>12941</v>
      </c>
      <c r="D14" s="8">
        <v>14671</v>
      </c>
      <c r="E14" s="8">
        <v>27612</v>
      </c>
      <c r="F14" s="40">
        <v>11.53</v>
      </c>
      <c r="G14" s="41">
        <f t="shared" si="0"/>
        <v>2394.7961838681699</v>
      </c>
    </row>
    <row r="15" spans="1:7">
      <c r="A15" s="39" t="s">
        <v>95</v>
      </c>
      <c r="B15" s="8">
        <v>7537</v>
      </c>
      <c r="C15" s="8">
        <v>8390</v>
      </c>
      <c r="D15" s="8">
        <v>9043</v>
      </c>
      <c r="E15" s="8">
        <v>17433</v>
      </c>
      <c r="F15" s="40">
        <v>14.73</v>
      </c>
      <c r="G15" s="41">
        <f t="shared" si="0"/>
        <v>1183.5030549898167</v>
      </c>
    </row>
    <row r="16" spans="1:7">
      <c r="A16" s="39" t="s">
        <v>34</v>
      </c>
      <c r="B16" s="8">
        <v>2744</v>
      </c>
      <c r="C16" s="8">
        <v>3164</v>
      </c>
      <c r="D16" s="8">
        <v>3386</v>
      </c>
      <c r="E16" s="8">
        <v>6550</v>
      </c>
      <c r="F16" s="40">
        <v>38.700000000000003</v>
      </c>
      <c r="G16" s="41">
        <f t="shared" si="0"/>
        <v>169.25064599483204</v>
      </c>
    </row>
    <row r="17" spans="1:7">
      <c r="A17" s="39" t="s">
        <v>35</v>
      </c>
      <c r="B17" s="8">
        <v>3925</v>
      </c>
      <c r="C17" s="8">
        <v>4115</v>
      </c>
      <c r="D17" s="8">
        <v>4471</v>
      </c>
      <c r="E17" s="8">
        <v>8586</v>
      </c>
      <c r="F17" s="40">
        <v>20.38</v>
      </c>
      <c r="G17" s="41">
        <f t="shared" si="0"/>
        <v>421.29538763493622</v>
      </c>
    </row>
    <row r="18" spans="1:7">
      <c r="A18" s="39" t="s">
        <v>96</v>
      </c>
      <c r="B18" s="8">
        <v>752</v>
      </c>
      <c r="C18" s="8">
        <v>825</v>
      </c>
      <c r="D18" s="8">
        <v>668</v>
      </c>
      <c r="E18" s="8">
        <v>1493</v>
      </c>
      <c r="F18" s="40">
        <v>11.87</v>
      </c>
      <c r="G18" s="41">
        <f t="shared" si="0"/>
        <v>125.7792754844145</v>
      </c>
    </row>
    <row r="19" spans="1:7">
      <c r="A19" s="39" t="s">
        <v>97</v>
      </c>
      <c r="B19" s="8">
        <v>1294</v>
      </c>
      <c r="C19" s="8">
        <v>1178</v>
      </c>
      <c r="D19" s="8">
        <v>1315</v>
      </c>
      <c r="E19" s="8">
        <v>2493</v>
      </c>
      <c r="F19" s="40">
        <v>6.33</v>
      </c>
      <c r="G19" s="41">
        <f t="shared" si="0"/>
        <v>393.8388625592417</v>
      </c>
    </row>
    <row r="20" spans="1:7">
      <c r="A20" s="39" t="s">
        <v>98</v>
      </c>
      <c r="B20" s="8">
        <v>7577</v>
      </c>
      <c r="C20" s="8">
        <v>8104</v>
      </c>
      <c r="D20" s="8">
        <v>8528</v>
      </c>
      <c r="E20" s="8">
        <v>16632</v>
      </c>
      <c r="F20" s="40">
        <v>18.12</v>
      </c>
      <c r="G20" s="41">
        <f t="shared" si="0"/>
        <v>917.8807947019867</v>
      </c>
    </row>
    <row r="21" spans="1:7">
      <c r="A21" s="39" t="s">
        <v>99</v>
      </c>
      <c r="B21" s="8">
        <v>2617</v>
      </c>
      <c r="C21" s="8">
        <v>2577</v>
      </c>
      <c r="D21" s="8">
        <v>2795</v>
      </c>
      <c r="E21" s="8">
        <v>5372</v>
      </c>
      <c r="F21" s="40">
        <v>8.6199999999999992</v>
      </c>
      <c r="G21" s="41">
        <f t="shared" si="0"/>
        <v>623.20185614849197</v>
      </c>
    </row>
    <row r="22" spans="1:7">
      <c r="A22" s="39" t="s">
        <v>100</v>
      </c>
      <c r="B22" s="8">
        <v>5720</v>
      </c>
      <c r="C22" s="8">
        <v>6330</v>
      </c>
      <c r="D22" s="8">
        <v>6811</v>
      </c>
      <c r="E22" s="8">
        <v>13141</v>
      </c>
      <c r="F22" s="40">
        <v>8.8800000000000008</v>
      </c>
      <c r="G22" s="41">
        <f t="shared" si="0"/>
        <v>1479.8423423423421</v>
      </c>
    </row>
    <row r="23" spans="1:7">
      <c r="A23" s="39" t="s">
        <v>41</v>
      </c>
      <c r="B23" s="8">
        <v>2582</v>
      </c>
      <c r="C23" s="8">
        <v>3045</v>
      </c>
      <c r="D23" s="8">
        <v>3366</v>
      </c>
      <c r="E23" s="8">
        <v>6411</v>
      </c>
      <c r="F23" s="40">
        <v>5.03</v>
      </c>
      <c r="G23" s="41">
        <f t="shared" si="0"/>
        <v>1274.5526838966202</v>
      </c>
    </row>
    <row r="24" spans="1:7">
      <c r="A24" s="42" t="s">
        <v>42</v>
      </c>
      <c r="B24" s="8">
        <v>1671</v>
      </c>
      <c r="C24" s="8">
        <v>1736</v>
      </c>
      <c r="D24" s="8">
        <v>1927</v>
      </c>
      <c r="E24" s="8">
        <v>3663</v>
      </c>
      <c r="F24" s="40">
        <v>6.11</v>
      </c>
      <c r="G24" s="41">
        <f t="shared" si="0"/>
        <v>599.5090016366612</v>
      </c>
    </row>
    <row r="25" spans="1:7">
      <c r="A25" s="43" t="s">
        <v>43</v>
      </c>
      <c r="B25" s="8">
        <f>SUM(B2:B24)</f>
        <v>120805</v>
      </c>
      <c r="C25" s="8">
        <f>SUM(C2:C24)</f>
        <v>119892</v>
      </c>
      <c r="D25" s="8">
        <f>SUM(D2:D24)</f>
        <v>132520</v>
      </c>
      <c r="E25" s="8">
        <f>SUM(E2:E24)</f>
        <v>252412</v>
      </c>
      <c r="F25" s="44">
        <v>191.39</v>
      </c>
      <c r="G25" s="51">
        <f>E25/F25</f>
        <v>1318.8358848424684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R2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2020-08-03T01:44:04Z</cp:lastPrinted>
  <dcterms:created xsi:type="dcterms:W3CDTF">2020-01-06T01:43:14Z</dcterms:created>
  <dcterms:modified xsi:type="dcterms:W3CDTF">2020-12-02T04:37:22Z</dcterms:modified>
</cp:coreProperties>
</file>